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19" activeTab="4"/>
  </bookViews>
  <sheets>
    <sheet name="profit &amp; loss" sheetId="1" r:id="rId1"/>
    <sheet name="balance sheet" sheetId="2" r:id="rId2"/>
    <sheet name="equity statement" sheetId="3" r:id="rId3"/>
    <sheet name="cash flow" sheetId="4" r:id="rId4"/>
    <sheet name="notes" sheetId="5" r:id="rId5"/>
  </sheets>
  <definedNames>
    <definedName name="_xlnm.Print_Area" localSheetId="3">'cash flow'!$A$1:$F$52</definedName>
    <definedName name="_xlnm.Print_Area" localSheetId="2">'equity statement'!$A$1:$L$55</definedName>
    <definedName name="_xlnm.Print_Area" localSheetId="4">'notes'!$A$1:$F$237</definedName>
    <definedName name="_xlnm.Print_Area" localSheetId="0">'profit &amp; loss'!$A$1:$G$55</definedName>
  </definedNames>
  <calcPr fullCalcOnLoad="1"/>
</workbook>
</file>

<file path=xl/sharedStrings.xml><?xml version="1.0" encoding="utf-8"?>
<sst xmlns="http://schemas.openxmlformats.org/spreadsheetml/2006/main" count="304" uniqueCount="212">
  <si>
    <t>CONDENSED CONSOLIDATED INCOME STATEMENTS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</si>
  <si>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</si>
  <si>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</si>
  <si>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</si>
  <si>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</si>
  <si>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</si>
  <si>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</si>
  <si>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</si>
  <si>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</si>
  <si>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</si>
  <si>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RM'000</t>
  </si>
  <si>
    <t>Revenue</t>
  </si>
  <si>
    <t>Operating expenses</t>
  </si>
  <si>
    <t>Other operating income</t>
  </si>
  <si>
    <t>Finance costs</t>
  </si>
  <si>
    <t>Taxation</t>
  </si>
  <si>
    <t>Minority interest</t>
  </si>
  <si>
    <t xml:space="preserve">Basic earnings per </t>
  </si>
  <si>
    <t>ordinary share (sen)</t>
  </si>
  <si>
    <t>(The condensed Consolidated Income Statements Should be read in conjunction with the Annual</t>
  </si>
  <si>
    <t>NOTES TO THE UNAUDITED FINANCIAL STATEMENTS</t>
  </si>
  <si>
    <t xml:space="preserve">                                                                                 SELECTED EXPLANATORY NOTES TO THE INTERIM FINANCIAL REPORT - MASB 26</t>
  </si>
  <si>
    <t>Accounting Policies</t>
  </si>
  <si>
    <t>The interim financial report has been prepared in accordance with MASB 26 Interim Financial</t>
  </si>
  <si>
    <t>Declaration of audit qualification</t>
  </si>
  <si>
    <t>The auditor's report of the preceding annual financial statements of the Company and of the Group</t>
  </si>
  <si>
    <t>Seasonal or cyclical factors</t>
  </si>
  <si>
    <t>were not materially affected by any seasonal or cyclical factors</t>
  </si>
  <si>
    <t>Items of unusual nature, size or incidence</t>
  </si>
  <si>
    <t>There were no items affecting the assets, liabilities, equity, net income or cash flows of the Group that</t>
  </si>
  <si>
    <t>Changes in estimates  of amounts</t>
  </si>
  <si>
    <t>There were no material changes in estimates in respect of amounts reported in prior interim periods</t>
  </si>
  <si>
    <t>of the current financial year or last financial year.</t>
  </si>
  <si>
    <t>Details of Issuances and Repayment of Debt</t>
  </si>
  <si>
    <t xml:space="preserve">There were no issuances or repayment of debts and equity securities, share buy-backs, </t>
  </si>
  <si>
    <t>share cancellations, shares held as treasury shares and resale of treasury shares during the</t>
  </si>
  <si>
    <t>Dividends paid</t>
  </si>
  <si>
    <t>Segmental Reporting</t>
  </si>
  <si>
    <t>A) By business segment</t>
  </si>
  <si>
    <t>Turnover</t>
  </si>
  <si>
    <t>Profit/(loss)</t>
  </si>
  <si>
    <t>Before</t>
  </si>
  <si>
    <t>RM '000</t>
  </si>
  <si>
    <t>Construction</t>
  </si>
  <si>
    <t>Others</t>
  </si>
  <si>
    <t>TOTAL</t>
  </si>
  <si>
    <t>B) By geographical segment</t>
  </si>
  <si>
    <t>Malaysia</t>
  </si>
  <si>
    <t>Valuation of property, plant and equipment</t>
  </si>
  <si>
    <t>The valuation of property, plant and equipment have been brought forward, without amendment from the</t>
  </si>
  <si>
    <t>Material events subsequent to the reporting period</t>
  </si>
  <si>
    <t>Changes in the Composition of the Group</t>
  </si>
  <si>
    <t>Contingent Liabilities/ Assets</t>
  </si>
  <si>
    <t>ADDITIONAL INFORMATION AS REQUIRED BY KLSE LISTING REQUIREMENTS (PART A OF</t>
  </si>
  <si>
    <t>APPENDIX 9B)</t>
  </si>
  <si>
    <t>Review of Performance</t>
  </si>
  <si>
    <t>Current Year Prospects</t>
  </si>
  <si>
    <t>Variance of Actual Profit from Forecast Profit</t>
  </si>
  <si>
    <t>Not Applicable</t>
  </si>
  <si>
    <t xml:space="preserve">       INDIVIDUAL QUARTER</t>
  </si>
  <si>
    <t xml:space="preserve">                         CUMULATIVE QUARTER</t>
  </si>
  <si>
    <t xml:space="preserve">Taxation based on profit for the </t>
  </si>
  <si>
    <t xml:space="preserve"> financial period</t>
  </si>
  <si>
    <t>Transfer (to)/from deferred taxation</t>
  </si>
  <si>
    <t>Profits / (Losses) on Sale of Investment and/or Properties</t>
  </si>
  <si>
    <t>There were no profits on sale of Investments and/or Properties for the current financial period ended</t>
  </si>
  <si>
    <t>Quoted Securities</t>
  </si>
  <si>
    <t>There were no purchase or disposal of quoted securities for the current financial period ended</t>
  </si>
  <si>
    <t>Status of Corporate Proposals</t>
  </si>
  <si>
    <t>Group Borrowings and Debt Securities</t>
  </si>
  <si>
    <t xml:space="preserve">     Secured</t>
  </si>
  <si>
    <t xml:space="preserve">     Unsecured</t>
  </si>
  <si>
    <t>Off Balance Sheet Financial Instruments</t>
  </si>
  <si>
    <t>There were no material financial instruments with off balance sheet risk during the current financial</t>
  </si>
  <si>
    <t>Material Litigation</t>
  </si>
  <si>
    <t>Dividend</t>
  </si>
  <si>
    <t>Earnings Per Share</t>
  </si>
  <si>
    <t>The basic earnings per share has been calculated based on the Group's net profit for the period</t>
  </si>
  <si>
    <t>Kuala Lumpur</t>
  </si>
  <si>
    <t>Syed Adeli Bin Syed Amir</t>
  </si>
  <si>
    <t xml:space="preserve">Director </t>
  </si>
  <si>
    <t>BY ORDER OF THE BOARD</t>
  </si>
  <si>
    <t>ACTACORP HOLDINGS BERHAD</t>
  </si>
  <si>
    <t>(Company No.: 173794-T)</t>
  </si>
  <si>
    <t>are unusual because of their nature, size or incidence for the current financial period ended</t>
  </si>
  <si>
    <t>There were no dividend paid during current quarter financial period or last financial year.</t>
  </si>
  <si>
    <t>Manufacturing and Trading</t>
  </si>
  <si>
    <t>Property Development</t>
  </si>
  <si>
    <t>There were no changes in the Composition of the Group.</t>
  </si>
  <si>
    <t>There is no material  changes in contingent liabilities/assets since the last annual balance sheet date.</t>
  </si>
  <si>
    <t>The group prospect hinges on the success of the proposed debt restructuring scheme.</t>
  </si>
  <si>
    <t>is in tax loss position.</t>
  </si>
  <si>
    <t>There were no term loan and bank borrowing denominated in foreign currencies</t>
  </si>
  <si>
    <t>for the financial period under review.</t>
  </si>
  <si>
    <t>Short Term Borrowings:</t>
  </si>
  <si>
    <t>The basic earnings / (loss) per share has been calculated based on the Group's net loss for the period</t>
  </si>
  <si>
    <t>ACTACORP HOLDING BERHAD</t>
  </si>
  <si>
    <t xml:space="preserve">(company No. : 173794-T) </t>
  </si>
  <si>
    <t>Profit / (Loss) from Operations</t>
  </si>
  <si>
    <t>Profit / (Loss) before tax</t>
  </si>
  <si>
    <t>Profit / (Loss)  after tax</t>
  </si>
  <si>
    <t>Net profit / (Loss) for the period</t>
  </si>
  <si>
    <t>CONDENSED CONSOLIDATED BALANCE SHEETS</t>
  </si>
  <si>
    <t>(UNAUDITED)</t>
  </si>
  <si>
    <t>AS AT</t>
  </si>
  <si>
    <t>Property, plant and equipment</t>
  </si>
  <si>
    <t>Intangible Assets</t>
  </si>
  <si>
    <t>Other investments</t>
  </si>
  <si>
    <t>Current Assets</t>
  </si>
  <si>
    <t>Inventories</t>
  </si>
  <si>
    <t>Trade and other receivables</t>
  </si>
  <si>
    <t>Deposits, bank and cash balances</t>
  </si>
  <si>
    <t>Current Liabilities</t>
  </si>
  <si>
    <t>Overdraft &amp; Short Term Borrowings</t>
  </si>
  <si>
    <t xml:space="preserve">Net Current Assets </t>
  </si>
  <si>
    <t>Share Capital</t>
  </si>
  <si>
    <t>Reserves</t>
  </si>
  <si>
    <t>Shareholders' Funds</t>
  </si>
  <si>
    <t>Minority Interests</t>
  </si>
  <si>
    <t>(The condensed Balance Sheets should be read in conjunction with the Annual  Financial</t>
  </si>
  <si>
    <t>Trade &amp; other payables</t>
  </si>
  <si>
    <t xml:space="preserve">                                          Condensed Consolidated Statements of Changes in Equity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</si>
  <si>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</si>
  <si>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</si>
  <si>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</si>
  <si>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</si>
  <si>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</si>
  <si>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</si>
  <si>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</si>
  <si>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</si>
  <si>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Total</t>
  </si>
  <si>
    <t xml:space="preserve">Balance as at </t>
  </si>
  <si>
    <t xml:space="preserve">(The condensed Consolidated Statements of Changes in Equity  should be read in conjunction with the </t>
  </si>
  <si>
    <t>Condensed Consolidated Cash Flow Statements</t>
  </si>
  <si>
    <t xml:space="preserve">ended </t>
  </si>
  <si>
    <t xml:space="preserve">  Adjustments for:-</t>
  </si>
  <si>
    <t xml:space="preserve">   Non-cash items</t>
  </si>
  <si>
    <t xml:space="preserve">   Non-operating items (which are investing/financing)</t>
  </si>
  <si>
    <t>Changes in working capital:-</t>
  </si>
  <si>
    <t xml:space="preserve">  Net change in current assets</t>
  </si>
  <si>
    <t xml:space="preserve">  Net change in current liabilities</t>
  </si>
  <si>
    <t xml:space="preserve">  Net cash flows from operating activities</t>
  </si>
  <si>
    <t>Investing activities</t>
  </si>
  <si>
    <t xml:space="preserve">  Other investments</t>
  </si>
  <si>
    <t>Financing activities</t>
  </si>
  <si>
    <t xml:space="preserve">  Bank borrowings</t>
  </si>
  <si>
    <t>Net change in Cash &amp; Cash Equivalents</t>
  </si>
  <si>
    <t>Cash &amp; Cash equivalents at beginning of year</t>
  </si>
  <si>
    <t>Cash &amp; Cash equivalents at end of period</t>
  </si>
  <si>
    <t>(The condensed Consolidated Cash Flow Statements should be read in conjunction with the</t>
  </si>
  <si>
    <t>Movement during</t>
  </si>
  <si>
    <t>Profits / (Loss)</t>
  </si>
  <si>
    <t>Net Profit / (Loss) before tax</t>
  </si>
  <si>
    <t>Operating profit / (Loss) before changes in working capital</t>
  </si>
  <si>
    <t xml:space="preserve">  Transaction with owners as owners</t>
  </si>
  <si>
    <t>Debt securities issued</t>
  </si>
  <si>
    <t>There were no provision for taxation charge for the financial period under review as the group</t>
  </si>
  <si>
    <t xml:space="preserve">There was no dividend declared or recommended for the current financial period ended  </t>
  </si>
  <si>
    <t>Comment on Financial Results (current quarter compared with the preceding quarter)</t>
  </si>
  <si>
    <t>announced by the company.</t>
  </si>
  <si>
    <t>There were no material litigation for the financial period under review except for those that had been</t>
  </si>
  <si>
    <t xml:space="preserve">Reporting and Chapter 9 part K of the Listing Requirements of Kuala Lumpur Stock Exchange. </t>
  </si>
  <si>
    <t>The same accounting policies and methods of computation are followed in the interim financial</t>
  </si>
  <si>
    <t xml:space="preserve">statements as compared with the annual financial statements for the financial year </t>
  </si>
  <si>
    <t>The interim financial statement should be read in conjunction with the annual financial report</t>
  </si>
  <si>
    <t>were not subject to any qualification.</t>
  </si>
  <si>
    <t>Gain/(loss) on disposal of subsidiary</t>
  </si>
  <si>
    <t>1st July 2003</t>
  </si>
  <si>
    <t xml:space="preserve"> Annual Financial Report for the year ended 30 June 2003)</t>
  </si>
  <si>
    <t>Annual Financial Report for the year ended 30 June 2003)</t>
  </si>
  <si>
    <t>ended 30 June 2003.</t>
  </si>
  <si>
    <t>for the year ended 30 June 2003</t>
  </si>
  <si>
    <t>annual financial statements for the financial year ended 30 June 2003.</t>
  </si>
  <si>
    <t>Financial Report for the year ended 30 June 2003)</t>
  </si>
  <si>
    <t>30/6/2003</t>
  </si>
  <si>
    <t xml:space="preserve"> Report for the year ended 30 June 2003)</t>
  </si>
  <si>
    <t xml:space="preserve"> for the quarter ended 31/3/2004.</t>
  </si>
  <si>
    <t>31/3/2004</t>
  </si>
  <si>
    <t>31/3/2003</t>
  </si>
  <si>
    <t xml:space="preserve">                                       For the period ended 31 March 2004</t>
  </si>
  <si>
    <t>9 month quarter</t>
  </si>
  <si>
    <t>ended 31 March 2004</t>
  </si>
  <si>
    <t>the period 31 March 2004</t>
  </si>
  <si>
    <t>Balance as at 31 March 2004</t>
  </si>
  <si>
    <t>For the quarter ended 31 March 2004</t>
  </si>
  <si>
    <t>9 month</t>
  </si>
  <si>
    <t>31/3/04</t>
  </si>
  <si>
    <t>FOR THE 3rd QUARTER ENDED 31 MARCH 2004</t>
  </si>
  <si>
    <t>The business operations of the Group for the current financial period ended  31 March 2004.</t>
  </si>
  <si>
    <t>31 March 2004.</t>
  </si>
  <si>
    <t>current financial period ended 31 March 2004.</t>
  </si>
  <si>
    <t>31.3.2004</t>
  </si>
  <si>
    <t>31.3.2003</t>
  </si>
  <si>
    <t>Total Group Borrowings as at 31 March 2004 are as follows:-</t>
  </si>
  <si>
    <t>period ended 31 March 2004.</t>
  </si>
  <si>
    <t>31/03/03</t>
  </si>
  <si>
    <t xml:space="preserve">                                       For the period ended 31 March 2003</t>
  </si>
  <si>
    <t>The total paid-up capital of the Company is below the minimum requirement set under paragraph</t>
  </si>
  <si>
    <t xml:space="preserve">Actacorp Holdings Berhad is currently awaiting the regulatory approvals on its proposed restructuring </t>
  </si>
  <si>
    <t>As announced on 18th May 2004, the Company has received the approval from the Ministry of International</t>
  </si>
  <si>
    <t>Trade and Industry on 17th May 2004.</t>
  </si>
  <si>
    <t>restructuring.</t>
  </si>
  <si>
    <t>Loss before tax for the third quarter ended 31 March 2004 increased by 23% as compared to the</t>
  </si>
  <si>
    <t>scheme from the Foreign Investment Committee and the Securities Commission, the details of which was</t>
  </si>
  <si>
    <t>announced on 16th April 2004.</t>
  </si>
  <si>
    <t>There were no material events subsequent to reporting period other than already announced.</t>
  </si>
  <si>
    <t xml:space="preserve">For the third quarter ended 31 March 2004, the Group's performance remains comparatively unchanged as </t>
  </si>
  <si>
    <t>compared to the previous quarter. The results reflects the current position of the Group which is undergoing</t>
  </si>
  <si>
    <t>previous quarter due to financial expenses and underprovision of depreciation in the previous quarter.</t>
  </si>
  <si>
    <t>of RM9.099 million over the number of ordinary shares of 37,720,821 in issue during the financial period.</t>
  </si>
  <si>
    <t>6.12(a) of the Securities Commission Policies and Guidelines. The Company has however submitted</t>
  </si>
  <si>
    <t>its corporate proposal to the regulatory authorities towards compliance of the requirement.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</si>
</sst>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\ ;\(&quot;$&quot;#,##0\)"/>
    <numFmt numFmtId="173" formatCode="m/d"/>
    <numFmt numFmtId="174" formatCode="_(* #,##0_);_(* \(#,##0\);_(* &quot;-&quot;??_);_(@_)"/>
    <numFmt numFmtId="175" formatCode="#,##0.0_ ;[Red]\-#,##0.0\ "/>
    <numFmt numFmtId="176" formatCode="#,##0.00_ ;[Red]\-#,##0.00\ "/>
    <numFmt numFmtId="177" formatCode="#,##0_ ;[Red]\-#,##0\ "/>
    <numFmt numFmtId="178" formatCode="d\-mmm\-yyyy"/>
  </numFmts>
  <fonts count="15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8" fontId="0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38" fontId="8" fillId="0" borderId="0" xfId="17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174" fontId="0" fillId="0" borderId="4" xfId="17" applyNumberForma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174" fontId="0" fillId="0" borderId="7" xfId="17" applyNumberForma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4" fontId="5" fillId="0" borderId="13" xfId="17" applyNumberFormat="1" applyFont="1" applyBorder="1" applyAlignment="1">
      <alignment/>
    </xf>
    <xf numFmtId="38" fontId="5" fillId="0" borderId="0" xfId="17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38" fontId="0" fillId="0" borderId="0" xfId="0" applyNumberFormat="1" applyFont="1" applyAlignment="1">
      <alignment horizontal="right"/>
    </xf>
    <xf numFmtId="174" fontId="0" fillId="0" borderId="0" xfId="17" applyNumberFormat="1" applyFont="1" applyAlignment="1">
      <alignment horizontal="right"/>
    </xf>
    <xf numFmtId="174" fontId="0" fillId="0" borderId="0" xfId="17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17" applyNumberFormat="1" applyFont="1" applyBorder="1" applyAlignment="1">
      <alignment horizontal="right"/>
    </xf>
    <xf numFmtId="174" fontId="0" fillId="0" borderId="0" xfId="0" applyNumberFormat="1" applyAlignment="1">
      <alignment horizontal="right"/>
    </xf>
    <xf numFmtId="174" fontId="0" fillId="0" borderId="0" xfId="17" applyNumberFormat="1" applyFont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8" fontId="7" fillId="0" borderId="0" xfId="17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4" fontId="0" fillId="0" borderId="1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4" fontId="0" fillId="0" borderId="0" xfId="17" applyNumberFormat="1" applyFont="1" applyBorder="1" applyAlignment="1">
      <alignment horizontal="center"/>
    </xf>
    <xf numFmtId="174" fontId="5" fillId="0" borderId="0" xfId="17" applyNumberFormat="1" applyFont="1" applyBorder="1" applyAlignment="1">
      <alignment horizontal="center"/>
    </xf>
    <xf numFmtId="174" fontId="8" fillId="0" borderId="0" xfId="17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0" fillId="0" borderId="7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5" fillId="0" borderId="7" xfId="0" applyFon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7" xfId="0" applyNumberFormat="1" applyFill="1" applyBorder="1" applyAlignment="1">
      <alignment/>
    </xf>
    <xf numFmtId="174" fontId="0" fillId="0" borderId="6" xfId="0" applyNumberFormat="1" applyBorder="1" applyAlignment="1">
      <alignment/>
    </xf>
    <xf numFmtId="174" fontId="0" fillId="0" borderId="7" xfId="0" applyNumberFormat="1" applyBorder="1" applyAlignment="1">
      <alignment/>
    </xf>
    <xf numFmtId="0" fontId="3" fillId="0" borderId="7" xfId="0" applyFont="1" applyBorder="1" applyAlignment="1">
      <alignment/>
    </xf>
    <xf numFmtId="174" fontId="0" fillId="0" borderId="14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174" fontId="0" fillId="0" borderId="11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4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5" xfId="0" applyNumberFormat="1" applyBorder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74" fontId="0" fillId="0" borderId="0" xfId="15" applyNumberFormat="1" applyAlignment="1">
      <alignment/>
    </xf>
    <xf numFmtId="0" fontId="9" fillId="0" borderId="0" xfId="0" applyFont="1" applyAlignment="1">
      <alignment/>
    </xf>
    <xf numFmtId="174" fontId="0" fillId="0" borderId="4" xfId="15" applyNumberFormat="1" applyBorder="1" applyAlignment="1">
      <alignment/>
    </xf>
    <xf numFmtId="174" fontId="0" fillId="0" borderId="7" xfId="15" applyNumberFormat="1" applyBorder="1" applyAlignment="1">
      <alignment/>
    </xf>
    <xf numFmtId="0" fontId="9" fillId="0" borderId="0" xfId="0" applyFont="1" applyAlignment="1">
      <alignment/>
    </xf>
    <xf numFmtId="174" fontId="0" fillId="0" borderId="10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4" xfId="15" applyNumberFormat="1" applyFont="1" applyBorder="1" applyAlignment="1">
      <alignment/>
    </xf>
    <xf numFmtId="174" fontId="5" fillId="0" borderId="18" xfId="15" applyNumberFormat="1" applyFont="1" applyBorder="1" applyAlignment="1">
      <alignment/>
    </xf>
    <xf numFmtId="174" fontId="0" fillId="0" borderId="14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38" fontId="0" fillId="0" borderId="0" xfId="0" applyNumberFormat="1" applyAlignment="1">
      <alignment/>
    </xf>
    <xf numFmtId="174" fontId="0" fillId="0" borderId="14" xfId="0" applyNumberFormat="1" applyBorder="1" applyAlignment="1">
      <alignment/>
    </xf>
    <xf numFmtId="38" fontId="0" fillId="0" borderId="18" xfId="0" applyNumberForma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18" xfId="0" applyNumberFormat="1" applyBorder="1" applyAlignment="1">
      <alignment/>
    </xf>
    <xf numFmtId="15" fontId="0" fillId="0" borderId="0" xfId="0" applyNumberFormat="1" applyAlignment="1" quotePrefix="1">
      <alignment/>
    </xf>
    <xf numFmtId="178" fontId="6" fillId="0" borderId="0" xfId="0" applyNumberFormat="1" applyFont="1" applyAlignment="1" quotePrefix="1">
      <alignment horizontal="center"/>
    </xf>
    <xf numFmtId="38" fontId="0" fillId="0" borderId="7" xfId="0" applyNumberFormat="1" applyFont="1" applyBorder="1" applyAlignment="1">
      <alignment horizontal="right"/>
    </xf>
    <xf numFmtId="38" fontId="5" fillId="0" borderId="2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74" fontId="0" fillId="0" borderId="6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5" fontId="0" fillId="0" borderId="0" xfId="0" applyNumberFormat="1" applyFont="1" applyAlignment="1">
      <alignment/>
    </xf>
    <xf numFmtId="174" fontId="0" fillId="0" borderId="7" xfId="17" applyNumberFormat="1" applyFont="1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5" fontId="12" fillId="0" borderId="0" xfId="0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49" fontId="5" fillId="0" borderId="7" xfId="0" applyNumberFormat="1" applyFont="1" applyBorder="1" applyAlignment="1" quotePrefix="1">
      <alignment horizontal="center"/>
    </xf>
    <xf numFmtId="49" fontId="5" fillId="0" borderId="7" xfId="0" applyNumberFormat="1" applyFont="1" applyFill="1" applyBorder="1" applyAlignment="1" quotePrefix="1">
      <alignment horizontal="center"/>
    </xf>
    <xf numFmtId="49" fontId="5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left"/>
    </xf>
    <xf numFmtId="38" fontId="0" fillId="0" borderId="0" xfId="17" applyNumberFormat="1" applyFont="1" applyFill="1" applyAlignment="1">
      <alignment/>
    </xf>
    <xf numFmtId="178" fontId="6" fillId="0" borderId="0" xfId="0" applyNumberFormat="1" applyFont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5" fontId="5" fillId="0" borderId="0" xfId="0" applyNumberFormat="1" applyFont="1" applyAlignment="1" quotePrefix="1">
      <alignment horizontal="left"/>
    </xf>
  </cellXfs>
  <cellStyles count="16">
    <cellStyle name="Normal" xfId="0"/>
    <cellStyle name="Comma" xfId="15"/>
    <cellStyle name="Comma [0]" xfId="16"/>
    <cellStyle name="Comma_Sheet1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workbookViewId="0" topLeftCell="A25">
      <selection activeCell="B32" sqref="B32"/>
    </sheetView>
  </sheetViews>
  <sheetFormatPr defaultColWidth="9.140625" defaultRowHeight="12.75"/>
  <cols>
    <col min="1" max="1" width="46.57421875" style="0" customWidth="1"/>
    <col min="2" max="2" width="16.140625" style="0" customWidth="1"/>
    <col min="3" max="3" width="2.140625" style="0" hidden="1" customWidth="1"/>
    <col min="4" max="4" width="18.28125" style="0" customWidth="1"/>
    <col min="5" max="5" width="15.421875" style="0" customWidth="1"/>
    <col min="6" max="6" width="9.140625" style="0" hidden="1" customWidth="1"/>
    <col min="7" max="7" width="19.421875" style="0" customWidth="1"/>
  </cols>
  <sheetData>
    <row r="1" spans="1:7" ht="15.75">
      <c r="A1" s="70" t="s">
        <v>96</v>
      </c>
      <c r="D1" s="131"/>
      <c r="G1" s="71"/>
    </row>
    <row r="2" spans="1:7" ht="12.75">
      <c r="A2" s="10" t="s">
        <v>97</v>
      </c>
      <c r="D2" s="71"/>
      <c r="G2" s="71"/>
    </row>
    <row r="4" spans="1:7" ht="15.75">
      <c r="A4" s="70" t="s">
        <v>0</v>
      </c>
      <c r="D4" s="71"/>
      <c r="G4" s="71"/>
    </row>
    <row r="5" spans="1:7" ht="15.75">
      <c r="A5" s="143" t="s">
        <v>176</v>
      </c>
      <c r="B5" s="72"/>
      <c r="D5" s="71"/>
      <c r="G5" s="71"/>
    </row>
    <row r="6" spans="1:7" ht="15">
      <c r="A6" s="7" t="s">
        <v>1</v>
      </c>
      <c r="B6" s="72"/>
      <c r="D6" s="71"/>
      <c r="G6" s="71"/>
    </row>
    <row r="8" spans="1:7" ht="15.75">
      <c r="A8" s="70"/>
      <c r="B8" s="133"/>
      <c r="C8" s="133"/>
      <c r="D8" s="134"/>
      <c r="E8" s="133"/>
      <c r="F8" s="133"/>
      <c r="G8" s="134"/>
    </row>
    <row r="10" spans="1:7" ht="12.75">
      <c r="A10" s="55"/>
      <c r="B10" s="151" t="s">
        <v>2</v>
      </c>
      <c r="C10" s="152"/>
      <c r="D10" s="153"/>
      <c r="E10" s="154" t="s">
        <v>3</v>
      </c>
      <c r="F10" s="155"/>
      <c r="G10" s="156"/>
    </row>
    <row r="11" spans="1:7" ht="12.75">
      <c r="A11" s="73"/>
      <c r="B11" s="74" t="s">
        <v>4</v>
      </c>
      <c r="C11" s="75"/>
      <c r="D11" s="76" t="s">
        <v>5</v>
      </c>
      <c r="E11" s="74" t="s">
        <v>4</v>
      </c>
      <c r="F11" s="55"/>
      <c r="G11" s="76" t="s">
        <v>5</v>
      </c>
    </row>
    <row r="12" spans="1:7" ht="12.75">
      <c r="A12" s="73"/>
      <c r="B12" s="77" t="s">
        <v>6</v>
      </c>
      <c r="C12" s="75"/>
      <c r="D12" s="78" t="s">
        <v>7</v>
      </c>
      <c r="E12" s="77" t="s">
        <v>8</v>
      </c>
      <c r="F12" s="73"/>
      <c r="G12" s="78" t="s">
        <v>7</v>
      </c>
    </row>
    <row r="13" spans="1:7" ht="12.75">
      <c r="A13" s="73"/>
      <c r="B13" s="77" t="s">
        <v>9</v>
      </c>
      <c r="C13" s="75"/>
      <c r="D13" s="78" t="s">
        <v>9</v>
      </c>
      <c r="E13" s="78" t="s">
        <v>9</v>
      </c>
      <c r="F13" s="78" t="s">
        <v>9</v>
      </c>
      <c r="G13" s="78" t="s">
        <v>9</v>
      </c>
    </row>
    <row r="14" spans="1:7" ht="12.75">
      <c r="A14" s="73"/>
      <c r="B14" s="144" t="s">
        <v>177</v>
      </c>
      <c r="C14" s="75"/>
      <c r="D14" s="145" t="s">
        <v>178</v>
      </c>
      <c r="E14" s="144" t="s">
        <v>177</v>
      </c>
      <c r="F14" s="77"/>
      <c r="G14" s="145" t="s">
        <v>178</v>
      </c>
    </row>
    <row r="15" spans="1:7" ht="12.75">
      <c r="A15" s="79"/>
      <c r="B15" s="80" t="s">
        <v>10</v>
      </c>
      <c r="C15" s="75"/>
      <c r="D15" s="81" t="s">
        <v>10</v>
      </c>
      <c r="E15" s="80" t="s">
        <v>10</v>
      </c>
      <c r="F15" s="77"/>
      <c r="G15" s="81" t="s">
        <v>10</v>
      </c>
    </row>
    <row r="16" spans="1:7" ht="12.75">
      <c r="A16" s="55"/>
      <c r="B16" s="65"/>
      <c r="C16" s="65"/>
      <c r="D16" s="82"/>
      <c r="E16" s="18"/>
      <c r="F16" s="21"/>
      <c r="G16" s="82"/>
    </row>
    <row r="17" spans="1:7" ht="12.75">
      <c r="A17" s="83" t="s">
        <v>11</v>
      </c>
      <c r="B17" s="84">
        <v>39</v>
      </c>
      <c r="C17" s="84"/>
      <c r="D17" s="85">
        <v>260</v>
      </c>
      <c r="E17" s="132">
        <v>117</v>
      </c>
      <c r="F17" s="96"/>
      <c r="G17" s="85">
        <v>1377</v>
      </c>
    </row>
    <row r="18" spans="1:7" ht="15.75">
      <c r="A18" s="88"/>
      <c r="B18" s="84"/>
      <c r="C18" s="84"/>
      <c r="D18" s="85"/>
      <c r="E18" s="86"/>
      <c r="F18" s="96"/>
      <c r="G18" s="85"/>
    </row>
    <row r="19" spans="1:7" ht="12.75">
      <c r="A19" s="83"/>
      <c r="B19" s="84"/>
      <c r="C19" s="84"/>
      <c r="D19" s="85"/>
      <c r="E19" s="86"/>
      <c r="F19" s="96"/>
      <c r="G19" s="85"/>
    </row>
    <row r="20" spans="1:7" ht="12.75">
      <c r="A20" s="83" t="s">
        <v>12</v>
      </c>
      <c r="B20" s="84">
        <v>-771</v>
      </c>
      <c r="C20" s="84"/>
      <c r="D20" s="85">
        <v>-561</v>
      </c>
      <c r="E20" s="86">
        <v>-985</v>
      </c>
      <c r="F20" s="96"/>
      <c r="G20" s="85">
        <v>-3538</v>
      </c>
    </row>
    <row r="21" spans="1:7" ht="12.75">
      <c r="A21" s="83"/>
      <c r="B21" s="84"/>
      <c r="C21" s="84"/>
      <c r="D21" s="85"/>
      <c r="E21" s="86"/>
      <c r="F21" s="96"/>
      <c r="G21" s="85"/>
    </row>
    <row r="22" spans="1:7" ht="12.75">
      <c r="A22" s="83"/>
      <c r="B22" s="84"/>
      <c r="C22" s="84"/>
      <c r="D22" s="85"/>
      <c r="E22" s="86"/>
      <c r="F22" s="96"/>
      <c r="G22" s="85"/>
    </row>
    <row r="23" spans="1:7" ht="12.75">
      <c r="A23" s="83" t="s">
        <v>166</v>
      </c>
      <c r="B23" s="84">
        <v>0</v>
      </c>
      <c r="C23" s="84"/>
      <c r="D23" s="85">
        <v>-9153</v>
      </c>
      <c r="E23" s="86">
        <v>0</v>
      </c>
      <c r="F23" s="96"/>
      <c r="G23" s="85">
        <v>-9153</v>
      </c>
    </row>
    <row r="24" spans="1:7" ht="12.75">
      <c r="A24" s="83"/>
      <c r="B24" s="84"/>
      <c r="C24" s="84"/>
      <c r="D24" s="85"/>
      <c r="E24" s="86"/>
      <c r="F24" s="96"/>
      <c r="G24" s="85"/>
    </row>
    <row r="25" spans="1:7" ht="12.75">
      <c r="A25" s="83"/>
      <c r="B25" s="84"/>
      <c r="C25" s="84"/>
      <c r="D25" s="85"/>
      <c r="E25" s="86"/>
      <c r="F25" s="96"/>
      <c r="G25" s="85"/>
    </row>
    <row r="26" spans="1:7" ht="12.75">
      <c r="A26" s="83" t="s">
        <v>13</v>
      </c>
      <c r="B26" s="84">
        <v>0</v>
      </c>
      <c r="C26" s="84"/>
      <c r="D26" s="85">
        <v>275</v>
      </c>
      <c r="E26" s="86">
        <v>47</v>
      </c>
      <c r="F26" s="96"/>
      <c r="G26" s="85">
        <v>358</v>
      </c>
    </row>
    <row r="27" spans="1:7" ht="12.75">
      <c r="A27" s="83"/>
      <c r="B27" s="84"/>
      <c r="C27" s="84"/>
      <c r="D27" s="85"/>
      <c r="E27" s="86"/>
      <c r="F27" s="96"/>
      <c r="G27" s="85"/>
    </row>
    <row r="28" spans="1:7" ht="12.75">
      <c r="A28" s="83"/>
      <c r="B28" s="84"/>
      <c r="C28" s="84"/>
      <c r="D28" s="85"/>
      <c r="E28" s="86"/>
      <c r="F28" s="96"/>
      <c r="G28" s="85"/>
    </row>
    <row r="29" spans="1:7" ht="12.75">
      <c r="A29" s="83" t="s">
        <v>98</v>
      </c>
      <c r="B29" s="89">
        <f aca="true" t="shared" si="0" ref="B29:G29">SUM(B17:B28)</f>
        <v>-732</v>
      </c>
      <c r="C29" s="89">
        <f t="shared" si="0"/>
        <v>0</v>
      </c>
      <c r="D29" s="94">
        <f>SUM(D17:D28)</f>
        <v>-9179</v>
      </c>
      <c r="E29" s="89">
        <f t="shared" si="0"/>
        <v>-821</v>
      </c>
      <c r="F29" s="89">
        <f t="shared" si="0"/>
        <v>0</v>
      </c>
      <c r="G29" s="94">
        <f t="shared" si="0"/>
        <v>-10956</v>
      </c>
    </row>
    <row r="30" spans="1:7" ht="12.75">
      <c r="A30" s="83"/>
      <c r="B30" s="84"/>
      <c r="C30" s="84"/>
      <c r="D30" s="85"/>
      <c r="E30" s="86"/>
      <c r="F30" s="96"/>
      <c r="G30" s="85"/>
    </row>
    <row r="31" spans="1:7" ht="12.75">
      <c r="A31" s="83"/>
      <c r="B31" s="84"/>
      <c r="C31" s="84"/>
      <c r="D31" s="85"/>
      <c r="E31" s="86"/>
      <c r="F31" s="96"/>
      <c r="G31" s="85"/>
    </row>
    <row r="32" spans="1:7" ht="12.75">
      <c r="A32" s="83" t="s">
        <v>14</v>
      </c>
      <c r="B32" s="84">
        <v>-2760</v>
      </c>
      <c r="C32" s="84"/>
      <c r="D32" s="85">
        <v>-1594</v>
      </c>
      <c r="E32" s="86">
        <v>-8278</v>
      </c>
      <c r="F32" s="96"/>
      <c r="G32" s="85">
        <v>-5085</v>
      </c>
    </row>
    <row r="33" spans="1:7" ht="12.75">
      <c r="A33" s="83"/>
      <c r="B33" s="84"/>
      <c r="C33" s="84"/>
      <c r="D33" s="85"/>
      <c r="E33" s="86"/>
      <c r="F33" s="96"/>
      <c r="G33" s="85"/>
    </row>
    <row r="34" spans="1:7" ht="12.75">
      <c r="A34" s="83"/>
      <c r="B34" s="84"/>
      <c r="C34" s="84"/>
      <c r="D34" s="85"/>
      <c r="E34" s="86"/>
      <c r="F34" s="96"/>
      <c r="G34" s="85"/>
    </row>
    <row r="35" spans="1:7" ht="12.75">
      <c r="A35" s="83" t="s">
        <v>99</v>
      </c>
      <c r="B35" s="89">
        <f aca="true" t="shared" si="1" ref="B35:G35">SUM(B29:B34)</f>
        <v>-3492</v>
      </c>
      <c r="C35" s="89">
        <f t="shared" si="1"/>
        <v>0</v>
      </c>
      <c r="D35" s="94">
        <f t="shared" si="1"/>
        <v>-10773</v>
      </c>
      <c r="E35" s="89">
        <f t="shared" si="1"/>
        <v>-9099</v>
      </c>
      <c r="F35" s="89">
        <f t="shared" si="1"/>
        <v>0</v>
      </c>
      <c r="G35" s="94">
        <f t="shared" si="1"/>
        <v>-16041</v>
      </c>
    </row>
    <row r="36" spans="1:7" ht="12.75">
      <c r="A36" s="83"/>
      <c r="B36" s="84"/>
      <c r="C36" s="84"/>
      <c r="D36" s="85"/>
      <c r="E36" s="86"/>
      <c r="F36" s="96"/>
      <c r="G36" s="85"/>
    </row>
    <row r="37" spans="1:7" ht="12.75">
      <c r="A37" s="83"/>
      <c r="B37" s="84"/>
      <c r="C37" s="84"/>
      <c r="D37" s="85"/>
      <c r="E37" s="86"/>
      <c r="F37" s="96"/>
      <c r="G37" s="85"/>
    </row>
    <row r="38" spans="1:7" ht="12.75">
      <c r="A38" s="83" t="s">
        <v>15</v>
      </c>
      <c r="B38" s="84">
        <v>0</v>
      </c>
      <c r="C38" s="84">
        <v>0</v>
      </c>
      <c r="D38" s="87">
        <v>0</v>
      </c>
      <c r="E38" s="84">
        <v>0</v>
      </c>
      <c r="F38" s="84">
        <v>0</v>
      </c>
      <c r="G38" s="87">
        <v>0</v>
      </c>
    </row>
    <row r="39" spans="1:7" ht="12.75">
      <c r="A39" s="83"/>
      <c r="B39" s="84"/>
      <c r="C39" s="84"/>
      <c r="D39" s="85"/>
      <c r="E39" s="86"/>
      <c r="F39" s="96"/>
      <c r="G39" s="85">
        <v>0</v>
      </c>
    </row>
    <row r="40" spans="1:7" ht="12.75">
      <c r="A40" s="83"/>
      <c r="B40" s="84"/>
      <c r="C40" s="84"/>
      <c r="D40" s="85"/>
      <c r="E40" s="86"/>
      <c r="F40" s="96"/>
      <c r="G40" s="85"/>
    </row>
    <row r="41" spans="1:7" ht="12.75">
      <c r="A41" s="83" t="s">
        <v>100</v>
      </c>
      <c r="B41" s="89">
        <f aca="true" t="shared" si="2" ref="B41:G41">SUM(B35:B40)</f>
        <v>-3492</v>
      </c>
      <c r="C41" s="89">
        <f t="shared" si="2"/>
        <v>0</v>
      </c>
      <c r="D41" s="94">
        <f t="shared" si="2"/>
        <v>-10773</v>
      </c>
      <c r="E41" s="89">
        <f t="shared" si="2"/>
        <v>-9099</v>
      </c>
      <c r="F41" s="89">
        <f t="shared" si="2"/>
        <v>0</v>
      </c>
      <c r="G41" s="94">
        <f t="shared" si="2"/>
        <v>-16041</v>
      </c>
    </row>
    <row r="42" spans="1:7" ht="12.75">
      <c r="A42" s="83"/>
      <c r="B42" s="84"/>
      <c r="C42" s="84"/>
      <c r="D42" s="85"/>
      <c r="E42" s="86"/>
      <c r="F42" s="96"/>
      <c r="G42" s="85"/>
    </row>
    <row r="43" spans="1:7" ht="12.75">
      <c r="A43" s="83"/>
      <c r="B43" s="84"/>
      <c r="C43" s="84"/>
      <c r="D43" s="85"/>
      <c r="E43" s="86"/>
      <c r="F43" s="96"/>
      <c r="G43" s="85"/>
    </row>
    <row r="44" spans="1:7" ht="12.75">
      <c r="A44" s="83" t="s">
        <v>16</v>
      </c>
      <c r="B44" s="84">
        <v>0</v>
      </c>
      <c r="C44" s="84">
        <v>0</v>
      </c>
      <c r="D44" s="87">
        <v>0</v>
      </c>
      <c r="E44" s="84">
        <v>0</v>
      </c>
      <c r="F44" s="84">
        <v>0</v>
      </c>
      <c r="G44" s="87">
        <v>0</v>
      </c>
    </row>
    <row r="45" spans="1:7" ht="12.75">
      <c r="A45" s="83"/>
      <c r="B45" s="84"/>
      <c r="C45" s="84"/>
      <c r="D45" s="90"/>
      <c r="E45" s="86"/>
      <c r="F45" s="96"/>
      <c r="G45" s="85"/>
    </row>
    <row r="46" spans="1:7" ht="12.75">
      <c r="A46" s="91" t="s">
        <v>101</v>
      </c>
      <c r="B46" s="92">
        <f aca="true" t="shared" si="3" ref="B46:G46">SUM(B41:B45)</f>
        <v>-3492</v>
      </c>
      <c r="C46" s="92">
        <f t="shared" si="3"/>
        <v>0</v>
      </c>
      <c r="D46" s="95">
        <f t="shared" si="3"/>
        <v>-10773</v>
      </c>
      <c r="E46" s="93">
        <f t="shared" si="3"/>
        <v>-9099</v>
      </c>
      <c r="F46" s="92">
        <f t="shared" si="3"/>
        <v>0</v>
      </c>
      <c r="G46" s="95">
        <f t="shared" si="3"/>
        <v>-16041</v>
      </c>
    </row>
    <row r="47" spans="1:7" ht="12.75">
      <c r="A47" s="7"/>
      <c r="D47" s="71"/>
      <c r="G47" s="71"/>
    </row>
    <row r="48" spans="1:7" ht="12.75">
      <c r="A48" s="7"/>
      <c r="D48" s="71"/>
      <c r="G48" s="71"/>
    </row>
    <row r="49" spans="1:7" ht="12.75">
      <c r="A49" s="7" t="s">
        <v>17</v>
      </c>
      <c r="D49" s="71"/>
      <c r="G49" s="71"/>
    </row>
    <row r="50" spans="1:7" ht="12.75">
      <c r="A50" s="7" t="s">
        <v>18</v>
      </c>
      <c r="B50" s="97">
        <f aca="true" t="shared" si="4" ref="B50:G50">B46/37720*100</f>
        <v>-9.257688229056203</v>
      </c>
      <c r="C50" s="97">
        <f t="shared" si="4"/>
        <v>0</v>
      </c>
      <c r="D50" s="97">
        <f t="shared" si="4"/>
        <v>-28.560445387062565</v>
      </c>
      <c r="E50" s="97">
        <f t="shared" si="4"/>
        <v>-24.122481442205725</v>
      </c>
      <c r="F50" s="97">
        <f t="shared" si="4"/>
        <v>0</v>
      </c>
      <c r="G50" s="97">
        <f t="shared" si="4"/>
        <v>-42.52651113467657</v>
      </c>
    </row>
    <row r="53" spans="1:7" ht="12.75">
      <c r="A53" s="7" t="s">
        <v>19</v>
      </c>
      <c r="D53" s="71"/>
      <c r="G53" s="71"/>
    </row>
    <row r="54" ht="12.75">
      <c r="A54" s="7" t="s">
        <v>173</v>
      </c>
    </row>
    <row r="56" ht="12.75">
      <c r="A56" s="7"/>
    </row>
  </sheetData>
  <mergeCells count="2">
    <mergeCell ref="B10:D10"/>
    <mergeCell ref="E10:G10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workbookViewId="0" topLeftCell="A10">
      <selection activeCell="F29" sqref="F29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42.140625" style="0" customWidth="1"/>
    <col min="4" max="4" width="15.28125" style="0" customWidth="1"/>
    <col min="5" max="5" width="9.140625" style="0" hidden="1" customWidth="1"/>
    <col min="6" max="6" width="13.140625" style="0" customWidth="1"/>
    <col min="8" max="8" width="10.8515625" style="0" bestFit="1" customWidth="1"/>
  </cols>
  <sheetData>
    <row r="1" spans="1:6" ht="15.75">
      <c r="A1" s="157" t="s">
        <v>82</v>
      </c>
      <c r="B1" s="158"/>
      <c r="C1" s="158"/>
      <c r="D1" s="158"/>
      <c r="E1" s="158"/>
      <c r="F1" s="159"/>
    </row>
    <row r="2" spans="1:6" ht="12.75">
      <c r="A2" s="160" t="s">
        <v>83</v>
      </c>
      <c r="B2" s="161"/>
      <c r="C2" s="161"/>
      <c r="D2" s="161"/>
      <c r="E2" s="161"/>
      <c r="F2" s="162"/>
    </row>
    <row r="3" spans="1:6" ht="15.75">
      <c r="A3" s="98"/>
      <c r="B3" s="1"/>
      <c r="C3" s="1"/>
      <c r="D3" s="1"/>
      <c r="E3" s="1"/>
      <c r="F3" s="1"/>
    </row>
    <row r="4" spans="1:6" ht="15.75">
      <c r="A4" s="163" t="s">
        <v>102</v>
      </c>
      <c r="B4" s="164"/>
      <c r="C4" s="164"/>
      <c r="D4" s="164"/>
      <c r="E4" s="164"/>
      <c r="F4" s="164"/>
    </row>
    <row r="5" spans="1:6" ht="12.75">
      <c r="A5" s="165" t="s">
        <v>1</v>
      </c>
      <c r="B5" s="166"/>
      <c r="C5" s="166"/>
      <c r="D5" s="166"/>
      <c r="E5" s="166"/>
      <c r="F5" s="166"/>
    </row>
    <row r="7" ht="12.75">
      <c r="A7" s="131"/>
    </row>
    <row r="8" spans="4:6" ht="12.75">
      <c r="D8" s="2" t="s">
        <v>103</v>
      </c>
      <c r="E8" s="2"/>
      <c r="F8" s="2" t="s">
        <v>103</v>
      </c>
    </row>
    <row r="9" spans="4:6" ht="12.75">
      <c r="D9" s="75" t="s">
        <v>104</v>
      </c>
      <c r="E9" s="75"/>
      <c r="F9" s="75" t="s">
        <v>104</v>
      </c>
    </row>
    <row r="10" spans="4:6" ht="12.75">
      <c r="D10" s="146" t="s">
        <v>177</v>
      </c>
      <c r="E10" s="75"/>
      <c r="F10" s="99" t="s">
        <v>174</v>
      </c>
    </row>
    <row r="11" spans="4:6" ht="12.75">
      <c r="D11" s="75" t="s">
        <v>10</v>
      </c>
      <c r="E11" s="75"/>
      <c r="F11" s="75" t="s">
        <v>10</v>
      </c>
    </row>
    <row r="13" spans="2:6" ht="12.75">
      <c r="B13" t="s">
        <v>105</v>
      </c>
      <c r="D13" s="100">
        <v>3235</v>
      </c>
      <c r="F13" s="100">
        <v>3553</v>
      </c>
    </row>
    <row r="14" spans="4:6" ht="12.75">
      <c r="D14" s="100"/>
      <c r="F14" s="100"/>
    </row>
    <row r="15" spans="2:6" ht="12.75">
      <c r="B15" t="s">
        <v>106</v>
      </c>
      <c r="D15" s="100">
        <v>0</v>
      </c>
      <c r="F15" s="100">
        <v>0</v>
      </c>
    </row>
    <row r="16" spans="4:6" ht="12.75">
      <c r="D16" s="100"/>
      <c r="F16" s="100"/>
    </row>
    <row r="17" spans="2:6" ht="12.75">
      <c r="B17" t="s">
        <v>107</v>
      </c>
      <c r="D17" s="100">
        <v>16</v>
      </c>
      <c r="F17" s="100">
        <v>16</v>
      </c>
    </row>
    <row r="18" spans="4:6" ht="12.75">
      <c r="D18" s="100"/>
      <c r="F18" s="100"/>
    </row>
    <row r="19" spans="4:6" ht="12.75">
      <c r="D19" s="100"/>
      <c r="F19" s="100"/>
    </row>
    <row r="20" spans="2:6" ht="12.75">
      <c r="B20" s="10" t="s">
        <v>108</v>
      </c>
      <c r="D20" s="100"/>
      <c r="F20" s="100"/>
    </row>
    <row r="21" spans="3:6" ht="12.75">
      <c r="C21" s="101" t="s">
        <v>109</v>
      </c>
      <c r="D21" s="102">
        <v>0</v>
      </c>
      <c r="F21" s="102">
        <v>0</v>
      </c>
    </row>
    <row r="22" spans="3:6" ht="12.75">
      <c r="C22" s="101" t="s">
        <v>110</v>
      </c>
      <c r="D22" s="103">
        <v>142</v>
      </c>
      <c r="F22" s="103">
        <v>107</v>
      </c>
    </row>
    <row r="23" spans="3:6" ht="12.75">
      <c r="C23" s="104" t="s">
        <v>111</v>
      </c>
      <c r="D23" s="103">
        <v>24</v>
      </c>
      <c r="F23" s="103">
        <v>25</v>
      </c>
    </row>
    <row r="24" spans="3:6" ht="12.75">
      <c r="C24" s="104"/>
      <c r="D24" s="102"/>
      <c r="F24" s="102"/>
    </row>
    <row r="25" spans="3:6" ht="12.75">
      <c r="C25" s="104"/>
      <c r="D25" s="105">
        <f>SUM(D21:D24)</f>
        <v>166</v>
      </c>
      <c r="F25" s="105">
        <f>SUM(F21:F24)</f>
        <v>132</v>
      </c>
    </row>
    <row r="26" spans="3:6" ht="12.75">
      <c r="C26" s="106"/>
      <c r="D26" s="100"/>
      <c r="F26" s="100"/>
    </row>
    <row r="27" spans="2:6" ht="12.75">
      <c r="B27" s="10" t="s">
        <v>112</v>
      </c>
      <c r="D27" s="100"/>
      <c r="F27" s="100"/>
    </row>
    <row r="28" spans="3:6" ht="12.75">
      <c r="C28" s="104" t="s">
        <v>120</v>
      </c>
      <c r="D28" s="107">
        <f>367+155232</f>
        <v>155599</v>
      </c>
      <c r="F28" s="102">
        <v>154271</v>
      </c>
    </row>
    <row r="29" spans="3:6" ht="12.75">
      <c r="C29" s="104" t="s">
        <v>113</v>
      </c>
      <c r="D29" s="103">
        <v>79288</v>
      </c>
      <c r="F29" s="103">
        <v>71801</v>
      </c>
    </row>
    <row r="30" spans="3:6" ht="12.75">
      <c r="C30" s="104" t="s">
        <v>15</v>
      </c>
      <c r="D30" s="103">
        <v>592</v>
      </c>
      <c r="F30" s="103">
        <v>592</v>
      </c>
    </row>
    <row r="31" spans="3:6" ht="12.75">
      <c r="C31" s="104"/>
      <c r="D31" s="102"/>
      <c r="F31" s="55"/>
    </row>
    <row r="32" spans="3:6" ht="12.75">
      <c r="C32" s="104"/>
      <c r="D32" s="105">
        <f>SUM(D28:D31)</f>
        <v>235479</v>
      </c>
      <c r="F32" s="105">
        <f>SUM(F28:F31)</f>
        <v>226664</v>
      </c>
    </row>
    <row r="33" spans="3:4" ht="12.75">
      <c r="C33" s="106"/>
      <c r="D33" s="100"/>
    </row>
    <row r="34" spans="2:6" ht="12.75">
      <c r="B34" s="10" t="s">
        <v>114</v>
      </c>
      <c r="D34" s="100">
        <f>D25-D32</f>
        <v>-235313</v>
      </c>
      <c r="F34" s="100">
        <f>F25-F32</f>
        <v>-226532</v>
      </c>
    </row>
    <row r="35" ht="12.75">
      <c r="D35" s="100"/>
    </row>
    <row r="36" spans="4:6" ht="13.5" thickBot="1">
      <c r="D36" s="108">
        <f>SUM(D13:D18)+D34</f>
        <v>-232062</v>
      </c>
      <c r="F36" s="108">
        <f>SUM(F13:F18)+F34</f>
        <v>-222963</v>
      </c>
    </row>
    <row r="37" ht="13.5" thickTop="1">
      <c r="D37" s="100"/>
    </row>
    <row r="38" spans="2:4" ht="12.75">
      <c r="B38" s="7"/>
      <c r="D38" s="100"/>
    </row>
    <row r="39" spans="2:6" ht="12.75">
      <c r="B39" t="s">
        <v>115</v>
      </c>
      <c r="D39" s="100">
        <v>37721</v>
      </c>
      <c r="F39" s="100">
        <v>37721</v>
      </c>
    </row>
    <row r="40" spans="2:6" ht="12.75">
      <c r="B40" s="10" t="s">
        <v>116</v>
      </c>
      <c r="D40" s="100">
        <v>-269783</v>
      </c>
      <c r="F40" s="100">
        <v>-260684</v>
      </c>
    </row>
    <row r="41" spans="2:6" ht="12.75">
      <c r="B41" s="10" t="s">
        <v>117</v>
      </c>
      <c r="C41" s="104"/>
      <c r="D41" s="109">
        <f>D39+D40</f>
        <v>-232062</v>
      </c>
      <c r="F41" s="109">
        <f>F39+F40</f>
        <v>-222963</v>
      </c>
    </row>
    <row r="42" spans="2:6" ht="12.75">
      <c r="B42" s="10"/>
      <c r="C42" s="104"/>
      <c r="D42" s="110"/>
      <c r="F42" s="110"/>
    </row>
    <row r="43" spans="2:6" ht="12.75">
      <c r="B43" t="s">
        <v>118</v>
      </c>
      <c r="D43" s="100">
        <v>0</v>
      </c>
      <c r="F43" s="100">
        <v>0</v>
      </c>
    </row>
    <row r="44" spans="4:6" ht="12.75">
      <c r="D44" s="100"/>
      <c r="F44" s="100"/>
    </row>
    <row r="45" spans="4:6" ht="13.5" thickBot="1">
      <c r="D45" s="108">
        <f>SUM(D41:D44)</f>
        <v>-232062</v>
      </c>
      <c r="F45" s="108">
        <f>SUM(F41:F44)</f>
        <v>-222963</v>
      </c>
    </row>
    <row r="46" ht="13.5" thickTop="1"/>
    <row r="48" ht="12.75">
      <c r="A48" s="7" t="s">
        <v>119</v>
      </c>
    </row>
    <row r="49" spans="1:4" ht="12.75">
      <c r="A49" s="7" t="s">
        <v>175</v>
      </c>
      <c r="D49" s="106"/>
    </row>
  </sheetData>
  <mergeCells count="4">
    <mergeCell ref="A1:F1"/>
    <mergeCell ref="A2:F2"/>
    <mergeCell ref="A4:F4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workbookViewId="0" topLeftCell="A5">
      <selection activeCell="L46" sqref="L46"/>
    </sheetView>
  </sheetViews>
  <sheetFormatPr defaultColWidth="9.140625" defaultRowHeight="12.75"/>
  <cols>
    <col min="1" max="1" width="28.28125" style="0" customWidth="1"/>
    <col min="2" max="2" width="12.421875" style="0" customWidth="1"/>
    <col min="3" max="3" width="7.421875" style="0" customWidth="1"/>
    <col min="4" max="4" width="0.13671875" style="0" hidden="1" customWidth="1"/>
    <col min="5" max="5" width="10.28125" style="0" customWidth="1"/>
    <col min="6" max="6" width="0.13671875" style="0" customWidth="1"/>
    <col min="7" max="7" width="21.57421875" style="0" customWidth="1"/>
    <col min="8" max="9" width="1.421875" style="0" hidden="1" customWidth="1"/>
    <col min="10" max="10" width="13.28125" style="0" customWidth="1"/>
    <col min="11" max="11" width="1.28515625" style="0" hidden="1" customWidth="1"/>
  </cols>
  <sheetData>
    <row r="1" spans="1:7" ht="15.75">
      <c r="A1" s="113"/>
      <c r="B1" s="114"/>
      <c r="C1" s="114"/>
      <c r="D1" s="114"/>
      <c r="E1" s="115" t="s">
        <v>82</v>
      </c>
      <c r="F1" s="114"/>
      <c r="G1" s="114"/>
    </row>
    <row r="2" spans="1:10" ht="12.75">
      <c r="A2" s="66"/>
      <c r="B2" s="66"/>
      <c r="C2" s="66"/>
      <c r="D2" s="66"/>
      <c r="E2" s="116" t="s">
        <v>83</v>
      </c>
      <c r="F2" s="66"/>
      <c r="G2" s="66"/>
      <c r="J2" s="131"/>
    </row>
    <row r="3" spans="1:7" ht="15.75">
      <c r="A3" s="98"/>
      <c r="B3" s="1"/>
      <c r="C3" s="1"/>
      <c r="D3" s="1"/>
      <c r="E3" s="1"/>
      <c r="F3" s="1"/>
      <c r="G3" s="1"/>
    </row>
    <row r="4" spans="1:7" ht="15.75">
      <c r="A4" s="98"/>
      <c r="B4" s="1"/>
      <c r="C4" s="98" t="s">
        <v>121</v>
      </c>
      <c r="D4" s="98"/>
      <c r="E4" s="1"/>
      <c r="F4" s="1"/>
      <c r="G4" s="1"/>
    </row>
    <row r="5" spans="1:7" ht="15.75">
      <c r="A5" s="98"/>
      <c r="B5" s="1"/>
      <c r="C5" s="147" t="s">
        <v>179</v>
      </c>
      <c r="D5" s="98"/>
      <c r="E5" s="1"/>
      <c r="F5" s="1"/>
      <c r="G5" s="1"/>
    </row>
    <row r="6" spans="1:9" ht="12.75">
      <c r="A6" s="2"/>
      <c r="B6" s="2"/>
      <c r="C6" s="16"/>
      <c r="D6" s="16"/>
      <c r="E6" s="3" t="s">
        <v>1</v>
      </c>
      <c r="F6" s="16"/>
      <c r="G6" s="16"/>
      <c r="H6" s="10"/>
      <c r="I6" s="10"/>
    </row>
    <row r="7" spans="1:9" ht="12.75">
      <c r="A7" s="2"/>
      <c r="B7" s="2"/>
      <c r="C7" s="16"/>
      <c r="D7" s="16"/>
      <c r="E7" s="3"/>
      <c r="F7" s="16"/>
      <c r="G7" s="16"/>
      <c r="H7" s="10"/>
      <c r="I7" s="10"/>
    </row>
    <row r="8" spans="1:10" ht="12.75">
      <c r="A8" s="3"/>
      <c r="B8" s="112"/>
      <c r="C8" s="112"/>
      <c r="D8" s="112"/>
      <c r="E8" s="111" t="s">
        <v>122</v>
      </c>
      <c r="F8" s="117"/>
      <c r="G8" s="117"/>
      <c r="J8" s="57" t="s">
        <v>123</v>
      </c>
    </row>
    <row r="9" spans="1:6" ht="12.75">
      <c r="A9" s="3"/>
      <c r="B9" s="112"/>
      <c r="C9" s="112"/>
      <c r="D9" s="112"/>
      <c r="E9" s="112"/>
      <c r="F9" s="112"/>
    </row>
    <row r="10" spans="1:10" ht="12.75">
      <c r="A10" s="3"/>
      <c r="B10" s="112"/>
      <c r="C10" s="112"/>
      <c r="D10" s="112"/>
      <c r="E10" s="112"/>
      <c r="F10" s="112"/>
      <c r="G10" s="112" t="s">
        <v>124</v>
      </c>
      <c r="J10" s="118"/>
    </row>
    <row r="11" spans="1:10" ht="12.75">
      <c r="A11" s="3"/>
      <c r="B11" s="112"/>
      <c r="C11" s="112"/>
      <c r="D11" s="112"/>
      <c r="E11" s="112" t="s">
        <v>125</v>
      </c>
      <c r="F11" s="112"/>
      <c r="G11" s="112" t="s">
        <v>126</v>
      </c>
      <c r="J11" s="112" t="s">
        <v>127</v>
      </c>
    </row>
    <row r="12" spans="1:12" ht="12.75">
      <c r="A12" s="3"/>
      <c r="B12" s="112" t="s">
        <v>115</v>
      </c>
      <c r="C12" s="112"/>
      <c r="D12" s="112"/>
      <c r="E12" s="112" t="s">
        <v>128</v>
      </c>
      <c r="F12" s="112"/>
      <c r="G12" s="112" t="s">
        <v>129</v>
      </c>
      <c r="J12" s="112" t="s">
        <v>151</v>
      </c>
      <c r="L12" s="112" t="s">
        <v>130</v>
      </c>
    </row>
    <row r="13" spans="2:12" ht="12.75">
      <c r="B13" s="1" t="s">
        <v>10</v>
      </c>
      <c r="E13" s="1" t="s">
        <v>10</v>
      </c>
      <c r="G13" s="1" t="s">
        <v>10</v>
      </c>
      <c r="J13" s="1" t="s">
        <v>10</v>
      </c>
      <c r="L13" s="1" t="s">
        <v>10</v>
      </c>
    </row>
    <row r="14" spans="1:12" ht="12.75">
      <c r="A14" s="138" t="s">
        <v>180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ht="12.75">
      <c r="A15" s="139" t="s">
        <v>181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</row>
    <row r="16" spans="1:12" ht="12.75">
      <c r="A16" s="118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</row>
    <row r="17" spans="2:12" ht="12.75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</row>
    <row r="18" spans="1:12" ht="12.75">
      <c r="A18" t="s">
        <v>131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1:12" ht="12.75">
      <c r="A19" s="127" t="s">
        <v>167</v>
      </c>
      <c r="B19" s="122">
        <v>37721</v>
      </c>
      <c r="C19" s="122"/>
      <c r="D19" s="122"/>
      <c r="E19" s="122">
        <v>42737</v>
      </c>
      <c r="F19" s="122"/>
      <c r="G19" s="122">
        <v>0</v>
      </c>
      <c r="H19" s="122"/>
      <c r="I19" s="122"/>
      <c r="J19" s="122">
        <v>-303421</v>
      </c>
      <c r="K19" s="122"/>
      <c r="L19" s="122">
        <f>SUM(B19:J19)</f>
        <v>-222963</v>
      </c>
    </row>
    <row r="20" spans="2:12" ht="12.7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12.75">
      <c r="A21" t="s">
        <v>150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12.75">
      <c r="A22" s="140" t="s">
        <v>182</v>
      </c>
      <c r="B22" s="122">
        <v>0</v>
      </c>
      <c r="C22" s="122"/>
      <c r="D22" s="122"/>
      <c r="E22" s="122">
        <v>0</v>
      </c>
      <c r="F22" s="122"/>
      <c r="G22" s="122">
        <v>0</v>
      </c>
      <c r="H22" s="122"/>
      <c r="I22" s="122"/>
      <c r="J22" s="122">
        <f>+'profit &amp; loss'!E46</f>
        <v>-9099</v>
      </c>
      <c r="K22" s="122"/>
      <c r="L22" s="122">
        <f>SUM(B22:J22)</f>
        <v>-9099</v>
      </c>
    </row>
    <row r="23" spans="2:12" ht="12.7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2:12" ht="12.7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3.5" thickBot="1">
      <c r="A25" s="140" t="s">
        <v>183</v>
      </c>
      <c r="B25" s="124">
        <f>SUM(B18:B24)</f>
        <v>37721</v>
      </c>
      <c r="C25" s="124"/>
      <c r="D25" s="124"/>
      <c r="E25" s="124">
        <f>SUM(E18:E24)</f>
        <v>42737</v>
      </c>
      <c r="F25" s="122"/>
      <c r="G25" s="124">
        <f>SUM(G18:G24)</f>
        <v>0</v>
      </c>
      <c r="H25" s="122"/>
      <c r="I25" s="124"/>
      <c r="J25" s="124">
        <f>SUM(J18:J24)</f>
        <v>-312520</v>
      </c>
      <c r="K25" s="122"/>
      <c r="L25" s="124">
        <f>SUM(L18:L24)</f>
        <v>-232062</v>
      </c>
    </row>
    <row r="26" spans="1:12" ht="13.5" thickTop="1">
      <c r="A26" s="121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2:12" ht="12.75"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7" ht="15.75">
      <c r="A28" s="98"/>
      <c r="B28" s="1"/>
      <c r="C28" s="98" t="s">
        <v>121</v>
      </c>
      <c r="D28" s="98"/>
      <c r="E28" s="1"/>
      <c r="F28" s="1"/>
      <c r="G28" s="1"/>
    </row>
    <row r="29" spans="1:7" ht="15.75">
      <c r="A29" s="98"/>
      <c r="B29" s="1"/>
      <c r="C29" s="147" t="s">
        <v>196</v>
      </c>
      <c r="D29" s="98"/>
      <c r="E29" s="1"/>
      <c r="F29" s="1"/>
      <c r="G29" s="1"/>
    </row>
    <row r="30" spans="1:9" ht="12.75">
      <c r="A30" s="2"/>
      <c r="B30" s="2"/>
      <c r="C30" s="16"/>
      <c r="D30" s="16"/>
      <c r="E30" s="3" t="s">
        <v>1</v>
      </c>
      <c r="F30" s="16"/>
      <c r="G30" s="16"/>
      <c r="H30" s="10"/>
      <c r="I30" s="10"/>
    </row>
    <row r="31" spans="1:9" ht="12.75">
      <c r="A31" s="2"/>
      <c r="B31" s="2"/>
      <c r="C31" s="16"/>
      <c r="D31" s="16"/>
      <c r="E31" s="3"/>
      <c r="F31" s="16"/>
      <c r="G31" s="16"/>
      <c r="H31" s="10"/>
      <c r="I31" s="10"/>
    </row>
    <row r="32" spans="1:10" ht="12.75">
      <c r="A32" s="3"/>
      <c r="B32" s="112"/>
      <c r="C32" s="112"/>
      <c r="D32" s="112"/>
      <c r="E32" s="111" t="s">
        <v>122</v>
      </c>
      <c r="F32" s="117"/>
      <c r="G32" s="117"/>
      <c r="J32" s="57" t="s">
        <v>123</v>
      </c>
    </row>
    <row r="33" spans="1:6" ht="12.75">
      <c r="A33" s="3"/>
      <c r="B33" s="112"/>
      <c r="C33" s="112"/>
      <c r="D33" s="112"/>
      <c r="E33" s="112"/>
      <c r="F33" s="112"/>
    </row>
    <row r="34" spans="1:10" ht="12.75">
      <c r="A34" s="3"/>
      <c r="B34" s="112"/>
      <c r="C34" s="112"/>
      <c r="D34" s="112"/>
      <c r="E34" s="112"/>
      <c r="F34" s="112"/>
      <c r="G34" s="112" t="s">
        <v>124</v>
      </c>
      <c r="J34" s="118"/>
    </row>
    <row r="35" spans="1:10" ht="12.75">
      <c r="A35" s="3"/>
      <c r="B35" s="112"/>
      <c r="C35" s="112"/>
      <c r="D35" s="112"/>
      <c r="E35" s="112" t="s">
        <v>125</v>
      </c>
      <c r="F35" s="112"/>
      <c r="G35" s="112" t="s">
        <v>126</v>
      </c>
      <c r="J35" s="112" t="s">
        <v>127</v>
      </c>
    </row>
    <row r="36" spans="1:12" ht="12.75">
      <c r="A36" s="3"/>
      <c r="B36" s="112" t="s">
        <v>115</v>
      </c>
      <c r="C36" s="112"/>
      <c r="D36" s="112"/>
      <c r="E36" s="112" t="s">
        <v>128</v>
      </c>
      <c r="F36" s="112"/>
      <c r="G36" s="112" t="s">
        <v>129</v>
      </c>
      <c r="J36" s="112" t="s">
        <v>151</v>
      </c>
      <c r="L36" s="112" t="s">
        <v>130</v>
      </c>
    </row>
    <row r="37" spans="2:12" ht="12.75">
      <c r="B37" s="1" t="s">
        <v>10</v>
      </c>
      <c r="E37" s="1" t="s">
        <v>10</v>
      </c>
      <c r="G37" s="1" t="s">
        <v>10</v>
      </c>
      <c r="J37" s="1" t="s">
        <v>10</v>
      </c>
      <c r="L37" s="1" t="s">
        <v>10</v>
      </c>
    </row>
    <row r="38" spans="1:12" ht="12.75">
      <c r="A38" s="138" t="s">
        <v>180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2.75">
      <c r="A39" s="139" t="s">
        <v>181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2" ht="12.75">
      <c r="A40" s="118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2:12" ht="12.75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2.75">
      <c r="A42" t="s">
        <v>131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</row>
    <row r="43" spans="1:12" ht="12.75">
      <c r="A43" s="127" t="s">
        <v>167</v>
      </c>
      <c r="B43" s="122">
        <v>37721</v>
      </c>
      <c r="C43" s="122"/>
      <c r="D43" s="122"/>
      <c r="E43" s="122">
        <v>42737</v>
      </c>
      <c r="F43" s="122"/>
      <c r="G43" s="122">
        <v>0</v>
      </c>
      <c r="H43" s="122"/>
      <c r="I43" s="122"/>
      <c r="J43" s="122">
        <v>-280906</v>
      </c>
      <c r="K43" s="122"/>
      <c r="L43" s="122">
        <f>SUM(B43:J43)</f>
        <v>-200448</v>
      </c>
    </row>
    <row r="44" spans="2:12" ht="12.75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</row>
    <row r="45" spans="1:12" ht="12.75">
      <c r="A45" t="s">
        <v>150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12.75">
      <c r="A46" s="140" t="s">
        <v>182</v>
      </c>
      <c r="B46" s="122">
        <v>0</v>
      </c>
      <c r="C46" s="122"/>
      <c r="D46" s="122"/>
      <c r="E46" s="122">
        <v>0</v>
      </c>
      <c r="F46" s="122"/>
      <c r="G46" s="122">
        <v>0</v>
      </c>
      <c r="H46" s="122"/>
      <c r="I46" s="122"/>
      <c r="J46" s="122">
        <v>-16041</v>
      </c>
      <c r="K46" s="122"/>
      <c r="L46" s="122">
        <f>SUM(B46:J46)</f>
        <v>-16041</v>
      </c>
    </row>
    <row r="47" spans="2:12" ht="12.75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2:12" ht="12.75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3.5" thickBot="1">
      <c r="A49" s="140" t="s">
        <v>183</v>
      </c>
      <c r="B49" s="124">
        <f>SUM(B42:B48)</f>
        <v>37721</v>
      </c>
      <c r="C49" s="124"/>
      <c r="D49" s="124"/>
      <c r="E49" s="124">
        <f>SUM(E42:E48)</f>
        <v>42737</v>
      </c>
      <c r="F49" s="122"/>
      <c r="G49" s="124">
        <f>SUM(G42:G48)</f>
        <v>0</v>
      </c>
      <c r="H49" s="122"/>
      <c r="I49" s="124"/>
      <c r="J49" s="124">
        <f>SUM(J42:J48)</f>
        <v>-296947</v>
      </c>
      <c r="K49" s="122"/>
      <c r="L49" s="124">
        <f>SUM(L42:L48)</f>
        <v>-216489</v>
      </c>
    </row>
    <row r="50" spans="2:12" ht="13.5" thickTop="1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</row>
    <row r="51" spans="2:12" ht="12.75"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</row>
    <row r="52" ht="12.75">
      <c r="A52" s="7" t="s">
        <v>132</v>
      </c>
    </row>
    <row r="53" spans="1:5" ht="12.75">
      <c r="A53" s="7" t="s">
        <v>168</v>
      </c>
      <c r="E53" s="106"/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Normal="85" workbookViewId="0" topLeftCell="A1">
      <selection activeCell="F27" sqref="F27"/>
    </sheetView>
  </sheetViews>
  <sheetFormatPr defaultColWidth="9.140625" defaultRowHeight="12.75"/>
  <cols>
    <col min="1" max="1" width="38.7109375" style="0" customWidth="1"/>
    <col min="5" max="5" width="12.28125" style="0" customWidth="1"/>
    <col min="6" max="6" width="11.28125" style="0" bestFit="1" customWidth="1"/>
  </cols>
  <sheetData>
    <row r="1" ht="15.75">
      <c r="A1" s="70" t="s">
        <v>82</v>
      </c>
    </row>
    <row r="2" ht="12.75">
      <c r="A2" s="10" t="s">
        <v>97</v>
      </c>
    </row>
    <row r="3" ht="12.75">
      <c r="A3" s="10"/>
    </row>
    <row r="4" spans="1:4" ht="12.75">
      <c r="A4" s="7" t="s">
        <v>133</v>
      </c>
      <c r="B4" s="7"/>
      <c r="C4" s="7"/>
      <c r="D4" s="7"/>
    </row>
    <row r="5" spans="1:4" ht="12.75">
      <c r="A5" s="141" t="s">
        <v>184</v>
      </c>
      <c r="B5" s="7"/>
      <c r="C5" s="7"/>
      <c r="D5" s="7"/>
    </row>
    <row r="6" spans="1:4" ht="12.75">
      <c r="A6" s="7" t="s">
        <v>1</v>
      </c>
      <c r="B6" s="7"/>
      <c r="C6" s="7"/>
      <c r="D6" s="7"/>
    </row>
    <row r="7" spans="1:4" ht="12.75">
      <c r="A7" s="7"/>
      <c r="B7" s="7"/>
      <c r="C7" s="7"/>
      <c r="D7" s="7"/>
    </row>
    <row r="8" spans="5:6" ht="12.75">
      <c r="E8" s="5">
        <v>2004</v>
      </c>
      <c r="F8" s="5">
        <v>2003</v>
      </c>
    </row>
    <row r="9" spans="5:6" ht="12.75">
      <c r="E9" s="142" t="s">
        <v>185</v>
      </c>
      <c r="F9" s="142" t="s">
        <v>185</v>
      </c>
    </row>
    <row r="10" spans="5:6" ht="12.75">
      <c r="E10" s="2" t="s">
        <v>134</v>
      </c>
      <c r="F10" s="2" t="s">
        <v>134</v>
      </c>
    </row>
    <row r="11" spans="5:6" ht="12.75">
      <c r="E11" s="128" t="s">
        <v>186</v>
      </c>
      <c r="F11" s="150" t="s">
        <v>195</v>
      </c>
    </row>
    <row r="12" spans="5:6" ht="12.75">
      <c r="E12" s="2" t="s">
        <v>10</v>
      </c>
      <c r="F12" s="2" t="s">
        <v>10</v>
      </c>
    </row>
    <row r="13" spans="5:6" ht="12.75">
      <c r="E13" s="119"/>
      <c r="F13" s="119"/>
    </row>
    <row r="14" spans="1:6" ht="12.75">
      <c r="A14" t="s">
        <v>152</v>
      </c>
      <c r="E14" s="106">
        <f>'profit &amp; loss'!E41</f>
        <v>-9099</v>
      </c>
      <c r="F14" s="106">
        <v>-16041</v>
      </c>
    </row>
    <row r="15" spans="1:6" ht="12.75">
      <c r="A15" t="s">
        <v>135</v>
      </c>
      <c r="E15" s="106"/>
      <c r="F15" s="106"/>
    </row>
    <row r="16" spans="5:6" ht="12.75">
      <c r="E16" s="106"/>
      <c r="F16" s="106"/>
    </row>
    <row r="17" spans="1:6" ht="12.75">
      <c r="A17" t="s">
        <v>136</v>
      </c>
      <c r="E17" s="106">
        <v>0</v>
      </c>
      <c r="F17" s="106">
        <v>8963</v>
      </c>
    </row>
    <row r="18" spans="1:6" ht="12.75">
      <c r="A18" t="s">
        <v>137</v>
      </c>
      <c r="E18" s="106">
        <v>0</v>
      </c>
      <c r="F18" s="106">
        <v>0</v>
      </c>
    </row>
    <row r="19" spans="5:6" ht="12.75">
      <c r="E19" s="106"/>
      <c r="F19" s="106"/>
    </row>
    <row r="20" spans="1:6" ht="12.75">
      <c r="A20" t="s">
        <v>153</v>
      </c>
      <c r="E20" s="123">
        <f>SUM(E14:E18)</f>
        <v>-9099</v>
      </c>
      <c r="F20" s="123">
        <f>SUM(F14:F18)</f>
        <v>-7078</v>
      </c>
    </row>
    <row r="21" spans="5:6" ht="12.75">
      <c r="E21" s="106"/>
      <c r="F21" s="106"/>
    </row>
    <row r="22" spans="1:6" ht="12.75">
      <c r="A22" t="s">
        <v>138</v>
      </c>
      <c r="E22" s="106"/>
      <c r="F22" s="106"/>
    </row>
    <row r="23" spans="1:6" ht="12.75">
      <c r="A23" t="s">
        <v>139</v>
      </c>
      <c r="E23" s="106">
        <v>-35</v>
      </c>
      <c r="F23" s="106">
        <v>1164</v>
      </c>
    </row>
    <row r="24" spans="1:6" ht="12.75">
      <c r="A24" t="s">
        <v>140</v>
      </c>
      <c r="E24" s="106">
        <v>1328</v>
      </c>
      <c r="F24" s="106">
        <v>5915</v>
      </c>
    </row>
    <row r="25" spans="5:6" ht="12.75">
      <c r="E25" s="106"/>
      <c r="F25" s="106"/>
    </row>
    <row r="26" spans="1:6" ht="12.75">
      <c r="A26" t="s">
        <v>141</v>
      </c>
      <c r="E26" s="125">
        <f>SUM(E20:E24)</f>
        <v>-7806</v>
      </c>
      <c r="F26" s="125">
        <f>SUM(F20:F24)</f>
        <v>1</v>
      </c>
    </row>
    <row r="27" spans="5:6" ht="12.75">
      <c r="E27" s="106"/>
      <c r="F27" s="106"/>
    </row>
    <row r="28" spans="1:6" ht="12.75">
      <c r="A28" t="s">
        <v>142</v>
      </c>
      <c r="E28" s="106"/>
      <c r="F28" s="106"/>
    </row>
    <row r="29" spans="1:6" ht="12.75">
      <c r="A29" t="s">
        <v>143</v>
      </c>
      <c r="B29" s="120"/>
      <c r="E29" s="106">
        <v>0</v>
      </c>
      <c r="F29" s="106">
        <v>0</v>
      </c>
    </row>
    <row r="30" spans="2:6" ht="12.75">
      <c r="B30" s="120"/>
      <c r="E30" s="125">
        <f>+E29</f>
        <v>0</v>
      </c>
      <c r="F30" s="125">
        <f>+F29</f>
        <v>0</v>
      </c>
    </row>
    <row r="31" spans="5:6" ht="12.75">
      <c r="E31" s="106"/>
      <c r="F31" s="106"/>
    </row>
    <row r="32" spans="1:6" ht="12.75">
      <c r="A32" t="s">
        <v>144</v>
      </c>
      <c r="E32" s="106"/>
      <c r="F32" s="106"/>
    </row>
    <row r="33" spans="1:6" ht="12.75">
      <c r="A33" t="s">
        <v>154</v>
      </c>
      <c r="E33" s="106"/>
      <c r="F33" s="106"/>
    </row>
    <row r="34" spans="1:6" ht="12.75">
      <c r="A34" t="s">
        <v>145</v>
      </c>
      <c r="B34" s="120"/>
      <c r="E34" s="106">
        <v>0</v>
      </c>
      <c r="F34" s="106">
        <v>-5085</v>
      </c>
    </row>
    <row r="35" spans="1:6" ht="12.75">
      <c r="A35" t="s">
        <v>155</v>
      </c>
      <c r="B35" s="120"/>
      <c r="E35" s="106"/>
      <c r="F35" s="106"/>
    </row>
    <row r="36" spans="2:6" ht="12.75">
      <c r="B36" s="120"/>
      <c r="E36" s="106"/>
      <c r="F36" s="106"/>
    </row>
    <row r="37" spans="2:6" ht="12.75">
      <c r="B37" s="120"/>
      <c r="E37" s="125">
        <f>SUM(E34:E34)</f>
        <v>0</v>
      </c>
      <c r="F37" s="125">
        <f>SUM(F34:F34)</f>
        <v>-5085</v>
      </c>
    </row>
    <row r="38" spans="5:6" ht="12.75">
      <c r="E38" s="106"/>
      <c r="F38" s="106"/>
    </row>
    <row r="39" spans="1:6" ht="12.75">
      <c r="A39" t="s">
        <v>146</v>
      </c>
      <c r="E39" s="106">
        <f>E26+E30+E37</f>
        <v>-7806</v>
      </c>
      <c r="F39" s="106">
        <f>F26+F30+F37</f>
        <v>-5084</v>
      </c>
    </row>
    <row r="40" spans="5:6" ht="12.75">
      <c r="E40" s="106"/>
      <c r="F40" s="106"/>
    </row>
    <row r="41" spans="5:6" ht="12.75">
      <c r="E41" s="106"/>
      <c r="F41" s="106"/>
    </row>
    <row r="42" spans="1:6" ht="12.75">
      <c r="A42" t="s">
        <v>147</v>
      </c>
      <c r="E42" s="45">
        <v>-12309</v>
      </c>
      <c r="F42" s="45">
        <v>-16450</v>
      </c>
    </row>
    <row r="43" spans="5:6" ht="12.75">
      <c r="E43" s="106"/>
      <c r="F43" s="106"/>
    </row>
    <row r="44" spans="5:6" ht="12.75">
      <c r="E44" s="84"/>
      <c r="F44" s="84"/>
    </row>
    <row r="45" spans="1:6" ht="13.5" thickBot="1">
      <c r="A45" t="s">
        <v>148</v>
      </c>
      <c r="E45" s="126">
        <f>SUM(E39:E43)</f>
        <v>-20115</v>
      </c>
      <c r="F45" s="126">
        <f>SUM(F39:F43)</f>
        <v>-21534</v>
      </c>
    </row>
    <row r="46" ht="13.5" thickTop="1">
      <c r="E46" s="106"/>
    </row>
    <row r="49" ht="12.75">
      <c r="A49" t="s">
        <v>149</v>
      </c>
    </row>
    <row r="50" ht="12.75">
      <c r="A50" t="s">
        <v>169</v>
      </c>
    </row>
  </sheetData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="85" zoomScaleNormal="85" workbookViewId="0" topLeftCell="A189">
      <selection activeCell="C229" sqref="C229"/>
    </sheetView>
  </sheetViews>
  <sheetFormatPr defaultColWidth="9.140625" defaultRowHeight="12.75"/>
  <cols>
    <col min="2" max="2" width="30.28125" style="0" customWidth="1"/>
    <col min="3" max="3" width="16.8515625" style="0" customWidth="1"/>
    <col min="4" max="4" width="11.00390625" style="0" customWidth="1"/>
    <col min="5" max="5" width="18.00390625" style="0" customWidth="1"/>
    <col min="6" max="6" width="14.28125" style="0" customWidth="1"/>
  </cols>
  <sheetData>
    <row r="1" spans="1:6" ht="15.75">
      <c r="A1" s="157" t="s">
        <v>82</v>
      </c>
      <c r="B1" s="167"/>
      <c r="C1" s="167"/>
      <c r="D1" s="167"/>
      <c r="E1" s="167"/>
      <c r="F1" s="168"/>
    </row>
    <row r="2" spans="1:6" ht="12.75">
      <c r="A2" s="170" t="s">
        <v>83</v>
      </c>
      <c r="B2" s="171"/>
      <c r="C2" s="171"/>
      <c r="D2" s="171"/>
      <c r="E2" s="171"/>
      <c r="F2" s="172"/>
    </row>
    <row r="3" spans="1:6" ht="12.75">
      <c r="A3" s="164"/>
      <c r="B3" s="164"/>
      <c r="C3" s="164"/>
      <c r="D3" s="164"/>
      <c r="E3" s="164"/>
      <c r="F3" s="164"/>
    </row>
    <row r="4" spans="1:6" ht="12.75">
      <c r="A4" s="169" t="s">
        <v>20</v>
      </c>
      <c r="B4" s="169"/>
      <c r="C4" s="169"/>
      <c r="D4" s="169"/>
      <c r="E4" s="169"/>
      <c r="F4" s="169"/>
    </row>
    <row r="5" spans="1:6" ht="12.75">
      <c r="A5" s="173" t="s">
        <v>187</v>
      </c>
      <c r="B5" s="165"/>
      <c r="C5" s="165"/>
      <c r="D5" s="165"/>
      <c r="E5" s="165"/>
      <c r="F5" s="165"/>
    </row>
    <row r="6" spans="1:6" ht="12.75">
      <c r="A6" s="3"/>
      <c r="B6" s="3"/>
      <c r="C6" s="3"/>
      <c r="D6" s="3"/>
      <c r="E6" s="3"/>
      <c r="F6" s="131"/>
    </row>
    <row r="7" spans="1:6" ht="12.75">
      <c r="A7" s="3"/>
      <c r="B7" s="4" t="s">
        <v>21</v>
      </c>
      <c r="C7" s="5"/>
      <c r="D7" s="5"/>
      <c r="E7" s="5"/>
      <c r="F7" s="3"/>
    </row>
    <row r="8" spans="1:6" ht="12.75">
      <c r="A8" s="174"/>
      <c r="B8" s="164"/>
      <c r="C8" s="164"/>
      <c r="D8" s="164"/>
      <c r="E8" s="164"/>
      <c r="F8" s="164"/>
    </row>
    <row r="9" spans="1:6" ht="12.75">
      <c r="A9" s="6">
        <v>1</v>
      </c>
      <c r="B9" s="7" t="s">
        <v>22</v>
      </c>
      <c r="C9" s="7"/>
      <c r="D9" s="7"/>
      <c r="E9" s="8"/>
      <c r="F9" s="8"/>
    </row>
    <row r="10" spans="1:6" ht="12.75">
      <c r="A10" s="9"/>
      <c r="B10" s="10"/>
      <c r="C10" s="10"/>
      <c r="D10" s="10"/>
      <c r="E10" s="8"/>
      <c r="F10" s="8"/>
    </row>
    <row r="11" spans="1:6" ht="12.75">
      <c r="A11" s="9"/>
      <c r="B11" s="10" t="s">
        <v>23</v>
      </c>
      <c r="C11" s="10"/>
      <c r="D11" s="10"/>
      <c r="E11" s="8"/>
      <c r="F11" s="8"/>
    </row>
    <row r="12" spans="1:6" ht="12.75">
      <c r="A12" s="9"/>
      <c r="B12" s="10" t="s">
        <v>161</v>
      </c>
      <c r="C12" s="10"/>
      <c r="D12" s="10"/>
      <c r="E12" s="8"/>
      <c r="F12" s="8"/>
    </row>
    <row r="13" spans="1:6" ht="12.75">
      <c r="A13" s="9"/>
      <c r="B13" s="10" t="s">
        <v>162</v>
      </c>
      <c r="C13" s="10"/>
      <c r="D13" s="10"/>
      <c r="E13" s="8"/>
      <c r="F13" s="8"/>
    </row>
    <row r="14" spans="1:6" ht="12.75">
      <c r="A14" s="9"/>
      <c r="B14" s="10" t="s">
        <v>163</v>
      </c>
      <c r="C14" s="10"/>
      <c r="D14" s="10"/>
      <c r="E14" s="8"/>
      <c r="F14" s="8"/>
    </row>
    <row r="15" spans="1:6" ht="12.75">
      <c r="A15" s="9"/>
      <c r="B15" s="135" t="s">
        <v>170</v>
      </c>
      <c r="C15" s="10"/>
      <c r="D15" s="10"/>
      <c r="E15" s="8"/>
      <c r="F15" s="8"/>
    </row>
    <row r="16" spans="1:6" ht="12.75">
      <c r="A16" s="6"/>
      <c r="B16" s="10" t="s">
        <v>164</v>
      </c>
      <c r="C16" s="7"/>
      <c r="D16" s="7"/>
      <c r="E16" s="8"/>
      <c r="F16" s="8"/>
    </row>
    <row r="17" spans="1:6" ht="12.75">
      <c r="A17" s="6"/>
      <c r="B17" s="10" t="s">
        <v>171</v>
      </c>
      <c r="C17" s="7"/>
      <c r="D17" s="7"/>
      <c r="E17" s="8"/>
      <c r="F17" s="8"/>
    </row>
    <row r="18" spans="1:6" ht="12.75">
      <c r="A18" s="6"/>
      <c r="B18" s="7"/>
      <c r="C18" s="7"/>
      <c r="D18" s="7"/>
      <c r="E18" s="8"/>
      <c r="F18" s="8"/>
    </row>
    <row r="19" spans="1:6" ht="12.75">
      <c r="A19" s="6">
        <v>2</v>
      </c>
      <c r="B19" s="7" t="s">
        <v>24</v>
      </c>
      <c r="C19" s="7"/>
      <c r="D19" s="7"/>
      <c r="E19" s="8"/>
      <c r="F19" s="8"/>
    </row>
    <row r="20" spans="1:6" ht="12.75">
      <c r="A20" s="6"/>
      <c r="B20" s="7"/>
      <c r="C20" s="7"/>
      <c r="D20" s="7"/>
      <c r="E20" s="8"/>
      <c r="F20" s="8"/>
    </row>
    <row r="21" spans="1:6" ht="12.75">
      <c r="A21" s="6"/>
      <c r="B21" s="10" t="s">
        <v>25</v>
      </c>
      <c r="C21" s="7"/>
      <c r="D21" s="7"/>
      <c r="E21" s="8"/>
      <c r="F21" s="8"/>
    </row>
    <row r="22" spans="1:6" ht="12.75">
      <c r="A22" s="6"/>
      <c r="B22" s="10" t="s">
        <v>165</v>
      </c>
      <c r="C22" s="7"/>
      <c r="D22" s="7"/>
      <c r="E22" s="8"/>
      <c r="F22" s="8"/>
    </row>
    <row r="23" spans="1:6" ht="12.75">
      <c r="A23" s="6"/>
      <c r="B23" s="7"/>
      <c r="C23" s="7"/>
      <c r="D23" s="7"/>
      <c r="E23" s="8"/>
      <c r="F23" s="8"/>
    </row>
    <row r="24" spans="1:6" ht="12.75">
      <c r="A24" s="6">
        <v>3</v>
      </c>
      <c r="B24" s="11" t="s">
        <v>26</v>
      </c>
      <c r="C24" s="7"/>
      <c r="D24" s="7"/>
      <c r="E24" s="8"/>
      <c r="F24" s="8"/>
    </row>
    <row r="25" spans="1:6" ht="12.75">
      <c r="A25" s="6"/>
      <c r="B25" s="12"/>
      <c r="C25" s="7"/>
      <c r="D25" s="7"/>
      <c r="E25" s="8"/>
      <c r="F25" s="8"/>
    </row>
    <row r="26" spans="1:6" ht="12.75">
      <c r="A26" s="6"/>
      <c r="B26" s="148" t="s">
        <v>188</v>
      </c>
      <c r="C26" s="7"/>
      <c r="D26" s="7"/>
      <c r="E26" s="8"/>
      <c r="F26" s="8"/>
    </row>
    <row r="27" spans="1:6" ht="12.75">
      <c r="A27" s="6"/>
      <c r="B27" s="13" t="s">
        <v>27</v>
      </c>
      <c r="C27" s="7"/>
      <c r="D27" s="7"/>
      <c r="E27" s="8"/>
      <c r="F27" s="8"/>
    </row>
    <row r="28" spans="1:6" ht="12.75">
      <c r="A28" s="6"/>
      <c r="B28" s="7"/>
      <c r="C28" s="7"/>
      <c r="D28" s="7"/>
      <c r="E28" s="8"/>
      <c r="F28" s="8"/>
    </row>
    <row r="29" spans="1:6" ht="12.75">
      <c r="A29" s="6">
        <v>4</v>
      </c>
      <c r="B29" s="7" t="s">
        <v>28</v>
      </c>
      <c r="C29" s="7"/>
      <c r="D29" s="7"/>
      <c r="E29" s="8"/>
      <c r="F29" s="8"/>
    </row>
    <row r="30" spans="1:6" ht="12.75">
      <c r="A30" s="6"/>
      <c r="B30" s="7"/>
      <c r="C30" s="7"/>
      <c r="D30" s="7"/>
      <c r="E30" s="8"/>
      <c r="F30" s="8"/>
    </row>
    <row r="31" spans="1:6" ht="12.75">
      <c r="A31" s="6"/>
      <c r="B31" s="10" t="s">
        <v>29</v>
      </c>
      <c r="C31" s="7"/>
      <c r="D31" s="7"/>
      <c r="E31" s="8"/>
      <c r="F31" s="8"/>
    </row>
    <row r="32" spans="1:6" ht="12.75">
      <c r="A32" s="6"/>
      <c r="B32" s="10" t="s">
        <v>84</v>
      </c>
      <c r="C32" s="7"/>
      <c r="D32" s="7"/>
      <c r="E32" s="8"/>
      <c r="F32" s="8"/>
    </row>
    <row r="33" spans="1:6" ht="12.75">
      <c r="A33" s="6"/>
      <c r="B33" s="138" t="s">
        <v>189</v>
      </c>
      <c r="C33" s="7"/>
      <c r="D33" s="7"/>
      <c r="E33" s="8"/>
      <c r="F33" s="8"/>
    </row>
    <row r="34" spans="1:6" ht="12.75">
      <c r="A34" s="6"/>
      <c r="B34" s="7"/>
      <c r="C34" s="7"/>
      <c r="D34" s="7"/>
      <c r="E34" s="8"/>
      <c r="F34" s="8"/>
    </row>
    <row r="35" spans="1:6" ht="12.75">
      <c r="A35" s="6">
        <v>5</v>
      </c>
      <c r="B35" s="7" t="s">
        <v>30</v>
      </c>
      <c r="C35" s="7"/>
      <c r="D35" s="7"/>
      <c r="E35" s="8"/>
      <c r="F35" s="8"/>
    </row>
    <row r="36" spans="1:6" ht="12.75">
      <c r="A36" s="6"/>
      <c r="B36" s="7"/>
      <c r="C36" s="7"/>
      <c r="D36" s="7"/>
      <c r="E36" s="8"/>
      <c r="F36" s="8"/>
    </row>
    <row r="37" spans="1:6" ht="12.75">
      <c r="A37" s="6"/>
      <c r="B37" s="10" t="s">
        <v>31</v>
      </c>
      <c r="C37" s="14"/>
      <c r="D37" s="14"/>
      <c r="E37" s="15"/>
      <c r="F37" s="15"/>
    </row>
    <row r="38" spans="1:6" ht="12.75">
      <c r="A38" s="6"/>
      <c r="B38" s="10" t="s">
        <v>32</v>
      </c>
      <c r="C38" s="14"/>
      <c r="D38" s="14"/>
      <c r="E38" s="15"/>
      <c r="F38" s="15"/>
    </row>
    <row r="39" spans="1:6" ht="12.75">
      <c r="A39" s="6"/>
      <c r="B39" s="7"/>
      <c r="C39" s="7"/>
      <c r="D39" s="7"/>
      <c r="E39" s="8"/>
      <c r="F39" s="8"/>
    </row>
    <row r="40" spans="1:6" ht="12.75">
      <c r="A40" s="6">
        <v>6</v>
      </c>
      <c r="B40" s="7" t="s">
        <v>33</v>
      </c>
      <c r="C40" s="7"/>
      <c r="D40" s="7"/>
      <c r="E40" s="8"/>
      <c r="F40" s="8"/>
    </row>
    <row r="41" spans="1:6" ht="12.75">
      <c r="A41" s="6"/>
      <c r="B41" s="10"/>
      <c r="C41" s="7"/>
      <c r="D41" s="7"/>
      <c r="E41" s="8"/>
      <c r="F41" s="8"/>
    </row>
    <row r="42" spans="1:6" ht="12.75">
      <c r="A42" s="6"/>
      <c r="B42" s="10" t="s">
        <v>34</v>
      </c>
      <c r="C42" s="7"/>
      <c r="D42" s="7"/>
      <c r="E42" s="8"/>
      <c r="F42" s="8"/>
    </row>
    <row r="43" spans="1:6" ht="12.75">
      <c r="A43" s="6"/>
      <c r="B43" s="10" t="s">
        <v>35</v>
      </c>
      <c r="C43" s="7"/>
      <c r="D43" s="7"/>
      <c r="E43" s="8"/>
      <c r="F43" s="8"/>
    </row>
    <row r="44" spans="1:6" ht="12.75">
      <c r="A44" s="6"/>
      <c r="B44" s="138" t="s">
        <v>190</v>
      </c>
      <c r="C44" s="7"/>
      <c r="D44" s="7"/>
      <c r="E44" s="8"/>
      <c r="F44" s="8"/>
    </row>
    <row r="45" spans="1:6" ht="12.75">
      <c r="A45" s="6"/>
      <c r="B45" s="7"/>
      <c r="C45" s="7"/>
      <c r="D45" s="7"/>
      <c r="E45" s="8"/>
      <c r="F45" s="8"/>
    </row>
    <row r="46" spans="1:6" ht="12.75">
      <c r="A46" s="6">
        <v>7</v>
      </c>
      <c r="B46" s="7" t="s">
        <v>36</v>
      </c>
      <c r="C46" s="7"/>
      <c r="D46" s="7"/>
      <c r="E46" s="8"/>
      <c r="F46" s="8"/>
    </row>
    <row r="47" spans="1:6" ht="12.75">
      <c r="A47" s="6"/>
      <c r="B47" s="7"/>
      <c r="C47" s="7"/>
      <c r="D47" s="7"/>
      <c r="E47" s="8"/>
      <c r="F47" s="8"/>
    </row>
    <row r="48" spans="1:6" ht="12.75">
      <c r="A48" s="9"/>
      <c r="B48" s="10" t="s">
        <v>85</v>
      </c>
      <c r="C48" s="10"/>
      <c r="D48" s="10"/>
      <c r="E48" s="8"/>
      <c r="F48" s="8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9"/>
      <c r="B50" s="169"/>
      <c r="C50" s="169"/>
      <c r="D50" s="169"/>
      <c r="E50" s="169"/>
      <c r="F50" s="169"/>
    </row>
    <row r="51" spans="1:6" ht="12.75">
      <c r="A51" s="10"/>
      <c r="B51" s="10"/>
      <c r="C51" s="10"/>
      <c r="D51" s="10"/>
      <c r="E51" s="10"/>
      <c r="F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5.75">
      <c r="A54" s="175"/>
      <c r="B54" s="175"/>
      <c r="C54" s="175"/>
      <c r="D54" s="175"/>
      <c r="E54" s="175"/>
      <c r="F54" s="175"/>
    </row>
    <row r="55" spans="1:6" ht="15.75">
      <c r="A55" s="157" t="s">
        <v>82</v>
      </c>
      <c r="B55" s="167"/>
      <c r="C55" s="167"/>
      <c r="D55" s="167"/>
      <c r="E55" s="167"/>
      <c r="F55" s="168"/>
    </row>
    <row r="56" spans="1:6" ht="12.75">
      <c r="A56" s="170" t="s">
        <v>83</v>
      </c>
      <c r="B56" s="171"/>
      <c r="C56" s="171"/>
      <c r="D56" s="171"/>
      <c r="E56" s="171"/>
      <c r="F56" s="172"/>
    </row>
    <row r="57" spans="1:6" ht="12.75">
      <c r="A57" s="12"/>
      <c r="B57" s="12"/>
      <c r="C57" s="12"/>
      <c r="D57" s="12"/>
      <c r="E57" s="12"/>
      <c r="F57" s="12"/>
    </row>
    <row r="58" spans="1:6" ht="12.75">
      <c r="A58" s="6"/>
      <c r="B58" s="7"/>
      <c r="C58" s="7"/>
      <c r="D58" s="7"/>
      <c r="E58" s="8"/>
      <c r="F58" s="8"/>
    </row>
    <row r="59" spans="1:6" ht="12.75">
      <c r="A59" s="6">
        <v>8</v>
      </c>
      <c r="B59" s="7" t="s">
        <v>37</v>
      </c>
      <c r="C59" s="7"/>
      <c r="D59" s="7"/>
      <c r="E59" s="8"/>
      <c r="F59" s="8"/>
    </row>
    <row r="60" spans="1:6" ht="12.75">
      <c r="A60" s="6"/>
      <c r="B60" s="7"/>
      <c r="C60" s="7"/>
      <c r="D60" s="7"/>
      <c r="E60" s="8"/>
      <c r="F60" s="8"/>
    </row>
    <row r="61" spans="1:3" ht="12.75">
      <c r="A61" s="6"/>
      <c r="B61" s="7" t="s">
        <v>38</v>
      </c>
      <c r="C61" s="7"/>
    </row>
    <row r="62" spans="1:5" ht="12.75">
      <c r="A62" s="6"/>
      <c r="B62" s="17"/>
      <c r="C62" s="18"/>
      <c r="D62" s="19" t="s">
        <v>39</v>
      </c>
      <c r="E62" s="20" t="s">
        <v>40</v>
      </c>
    </row>
    <row r="63" spans="1:5" ht="12.75">
      <c r="A63" s="6"/>
      <c r="B63" s="21"/>
      <c r="C63" s="22"/>
      <c r="D63" s="23"/>
      <c r="E63" s="24" t="s">
        <v>41</v>
      </c>
    </row>
    <row r="64" spans="1:5" ht="12.75">
      <c r="A64" s="6"/>
      <c r="B64" s="21"/>
      <c r="C64" s="22"/>
      <c r="D64" s="23"/>
      <c r="E64" s="24" t="s">
        <v>15</v>
      </c>
    </row>
    <row r="65" spans="1:5" ht="12.75">
      <c r="A65" s="6"/>
      <c r="B65" s="25"/>
      <c r="C65" s="26"/>
      <c r="D65" s="27" t="s">
        <v>42</v>
      </c>
      <c r="E65" s="28" t="s">
        <v>42</v>
      </c>
    </row>
    <row r="66" spans="1:5" ht="12.75">
      <c r="A66" s="6"/>
      <c r="B66" s="29" t="s">
        <v>86</v>
      </c>
      <c r="C66" s="30"/>
      <c r="D66" s="31">
        <v>0</v>
      </c>
      <c r="E66" s="31">
        <v>0</v>
      </c>
    </row>
    <row r="67" spans="1:5" ht="12.75">
      <c r="A67" s="6"/>
      <c r="B67" s="32" t="s">
        <v>43</v>
      </c>
      <c r="C67" s="33"/>
      <c r="D67" s="34">
        <v>0</v>
      </c>
      <c r="E67" s="34">
        <v>0</v>
      </c>
    </row>
    <row r="68" spans="1:5" ht="12.75">
      <c r="A68" s="6"/>
      <c r="B68" s="32" t="s">
        <v>87</v>
      </c>
      <c r="C68" s="33"/>
      <c r="D68" s="34">
        <v>0</v>
      </c>
      <c r="E68" s="34">
        <v>0</v>
      </c>
    </row>
    <row r="69" spans="1:5" ht="12.75">
      <c r="A69" s="6"/>
      <c r="B69" s="32" t="s">
        <v>44</v>
      </c>
      <c r="C69" s="33"/>
      <c r="D69" s="136">
        <f>+'profit &amp; loss'!E17</f>
        <v>117</v>
      </c>
      <c r="E69" s="34">
        <f>+'profit &amp; loss'!E46</f>
        <v>-9099</v>
      </c>
    </row>
    <row r="70" spans="1:5" ht="12.75">
      <c r="A70" s="6"/>
      <c r="B70" s="32"/>
      <c r="C70" s="33"/>
      <c r="D70" s="34"/>
      <c r="E70" s="34"/>
    </row>
    <row r="71" spans="1:5" ht="12.75">
      <c r="A71" s="6"/>
      <c r="B71" s="35" t="s">
        <v>45</v>
      </c>
      <c r="C71" s="36"/>
      <c r="D71" s="37">
        <f>SUM(D66:D70)</f>
        <v>117</v>
      </c>
      <c r="E71" s="37">
        <f>SUM(E66:E70)</f>
        <v>-9099</v>
      </c>
    </row>
    <row r="72" ht="12.75">
      <c r="A72" s="6"/>
    </row>
    <row r="73" spans="1:3" ht="12.75">
      <c r="A73" s="6"/>
      <c r="B73" s="7" t="s">
        <v>46</v>
      </c>
      <c r="C73" s="7"/>
    </row>
    <row r="74" spans="1:5" ht="12.75">
      <c r="A74" s="6"/>
      <c r="B74" s="17"/>
      <c r="C74" s="18"/>
      <c r="D74" s="19" t="s">
        <v>39</v>
      </c>
      <c r="E74" s="20" t="s">
        <v>40</v>
      </c>
    </row>
    <row r="75" spans="1:5" ht="12.75">
      <c r="A75" s="6"/>
      <c r="B75" s="21"/>
      <c r="C75" s="22"/>
      <c r="D75" s="23"/>
      <c r="E75" s="24" t="s">
        <v>41</v>
      </c>
    </row>
    <row r="76" spans="1:5" ht="12.75">
      <c r="A76" s="6"/>
      <c r="B76" s="21"/>
      <c r="C76" s="22"/>
      <c r="D76" s="23"/>
      <c r="E76" s="24" t="s">
        <v>15</v>
      </c>
    </row>
    <row r="77" spans="1:5" ht="12.75">
      <c r="A77" s="6"/>
      <c r="B77" s="25"/>
      <c r="C77" s="26"/>
      <c r="D77" s="27" t="s">
        <v>42</v>
      </c>
      <c r="E77" s="28" t="s">
        <v>42</v>
      </c>
    </row>
    <row r="78" spans="1:5" ht="12.75">
      <c r="A78" s="6"/>
      <c r="B78" s="29" t="s">
        <v>47</v>
      </c>
      <c r="C78" s="30"/>
      <c r="D78" s="31">
        <f>+'profit &amp; loss'!E17</f>
        <v>117</v>
      </c>
      <c r="E78" s="31">
        <f>+'profit &amp; loss'!E46</f>
        <v>-9099</v>
      </c>
    </row>
    <row r="79" spans="1:5" ht="12.75">
      <c r="A79" s="6"/>
      <c r="B79" s="32"/>
      <c r="C79" s="33"/>
      <c r="D79" s="34"/>
      <c r="E79" s="34"/>
    </row>
    <row r="80" spans="1:5" ht="12.75">
      <c r="A80" s="6"/>
      <c r="B80" s="35" t="s">
        <v>45</v>
      </c>
      <c r="C80" s="36"/>
      <c r="D80" s="37">
        <f>SUM(D78:D79)</f>
        <v>117</v>
      </c>
      <c r="E80" s="37">
        <f>SUM(E78:E79)</f>
        <v>-9099</v>
      </c>
    </row>
    <row r="81" spans="1:6" ht="12.75">
      <c r="A81" s="6"/>
      <c r="B81" s="7"/>
      <c r="C81" s="7"/>
      <c r="D81" s="7"/>
      <c r="E81" s="8"/>
      <c r="F81" s="8"/>
    </row>
    <row r="82" spans="1:6" ht="12.75">
      <c r="A82" s="6">
        <v>9</v>
      </c>
      <c r="B82" s="7" t="s">
        <v>48</v>
      </c>
      <c r="C82" s="7"/>
      <c r="D82" s="7"/>
      <c r="E82" s="8"/>
      <c r="F82" s="8"/>
    </row>
    <row r="83" spans="1:6" ht="12.75">
      <c r="A83" s="6"/>
      <c r="B83" s="7"/>
      <c r="C83" s="7"/>
      <c r="D83" s="7"/>
      <c r="E83" s="8"/>
      <c r="F83" s="8"/>
    </row>
    <row r="84" spans="1:6" ht="12.75">
      <c r="A84" s="6"/>
      <c r="B84" s="10" t="s">
        <v>49</v>
      </c>
      <c r="C84" s="7"/>
      <c r="D84" s="7"/>
      <c r="E84" s="8"/>
      <c r="F84" s="8"/>
    </row>
    <row r="85" spans="1:6" ht="12.75">
      <c r="A85" s="6"/>
      <c r="B85" s="10" t="s">
        <v>172</v>
      </c>
      <c r="C85" s="7"/>
      <c r="D85" s="7"/>
      <c r="E85" s="8"/>
      <c r="F85" s="8"/>
    </row>
    <row r="86" spans="1:6" ht="12.75">
      <c r="A86" s="6"/>
      <c r="B86" s="7"/>
      <c r="C86" s="7"/>
      <c r="D86" s="7"/>
      <c r="E86" s="8"/>
      <c r="F86" s="8"/>
    </row>
    <row r="87" spans="1:6" ht="12.75">
      <c r="A87" s="6">
        <v>10</v>
      </c>
      <c r="B87" s="11" t="s">
        <v>50</v>
      </c>
      <c r="C87" s="7"/>
      <c r="D87" s="7"/>
      <c r="E87" s="8"/>
      <c r="F87" s="8"/>
    </row>
    <row r="88" spans="1:6" ht="12.75">
      <c r="A88" s="6"/>
      <c r="B88" s="11"/>
      <c r="C88" s="7"/>
      <c r="D88" s="7"/>
      <c r="E88" s="8"/>
      <c r="F88" s="8"/>
    </row>
    <row r="89" spans="1:6" ht="12.75">
      <c r="A89" s="6"/>
      <c r="B89" s="10" t="s">
        <v>205</v>
      </c>
      <c r="C89" s="7"/>
      <c r="D89" s="7"/>
      <c r="E89" s="8"/>
      <c r="F89" s="8"/>
    </row>
    <row r="90" spans="1:6" ht="12.75">
      <c r="A90" s="6"/>
      <c r="B90" s="10"/>
      <c r="C90" s="7"/>
      <c r="D90" s="7"/>
      <c r="E90" s="8"/>
      <c r="F90" s="8"/>
    </row>
    <row r="91" spans="1:6" ht="12.75">
      <c r="A91" s="6">
        <v>11</v>
      </c>
      <c r="B91" s="7" t="s">
        <v>51</v>
      </c>
      <c r="C91" s="7"/>
      <c r="D91" s="7"/>
      <c r="E91" s="8"/>
      <c r="F91" s="8"/>
    </row>
    <row r="92" spans="1:6" ht="12.75">
      <c r="A92" s="6"/>
      <c r="B92" s="7"/>
      <c r="C92" s="7"/>
      <c r="D92" s="7"/>
      <c r="E92" s="8"/>
      <c r="F92" s="8"/>
    </row>
    <row r="93" spans="1:6" ht="12.75">
      <c r="A93" s="6"/>
      <c r="B93" s="10" t="s">
        <v>88</v>
      </c>
      <c r="C93" s="7"/>
      <c r="D93" s="7"/>
      <c r="E93" s="8"/>
      <c r="F93" s="8"/>
    </row>
    <row r="94" spans="1:6" ht="12.75">
      <c r="A94" s="6"/>
      <c r="B94" s="7"/>
      <c r="C94" s="7"/>
      <c r="D94" s="7"/>
      <c r="E94" s="8"/>
      <c r="F94" s="8"/>
    </row>
    <row r="95" spans="1:6" ht="12.75">
      <c r="A95" s="6">
        <v>12</v>
      </c>
      <c r="B95" s="7" t="s">
        <v>52</v>
      </c>
      <c r="C95" s="7"/>
      <c r="D95" s="7"/>
      <c r="E95" s="8"/>
      <c r="F95" s="8"/>
    </row>
    <row r="96" spans="1:6" ht="12.75">
      <c r="A96" s="6"/>
      <c r="B96" s="10"/>
      <c r="C96" s="7"/>
      <c r="D96" s="7"/>
      <c r="E96" s="8"/>
      <c r="F96" s="8"/>
    </row>
    <row r="97" spans="1:6" ht="12.75">
      <c r="A97" s="6"/>
      <c r="B97" s="10" t="s">
        <v>89</v>
      </c>
      <c r="C97" s="7"/>
      <c r="D97" s="7"/>
      <c r="E97" s="8"/>
      <c r="F97" s="8"/>
    </row>
    <row r="98" spans="1:6" ht="12.75">
      <c r="A98" s="6"/>
      <c r="B98" s="7"/>
      <c r="C98" s="7"/>
      <c r="D98" s="7"/>
      <c r="E98" s="8"/>
      <c r="F98" s="8"/>
    </row>
    <row r="99" spans="1:6" ht="12.75">
      <c r="A99" s="6"/>
      <c r="B99" s="7"/>
      <c r="C99" s="7"/>
      <c r="D99" s="7"/>
      <c r="E99" s="8"/>
      <c r="F99" s="8"/>
    </row>
    <row r="100" spans="1:6" ht="12.75">
      <c r="A100" s="6"/>
      <c r="B100" s="7"/>
      <c r="C100" s="7"/>
      <c r="D100" s="7"/>
      <c r="E100" s="8"/>
      <c r="F100" s="8"/>
    </row>
    <row r="101" spans="1:6" ht="12.75">
      <c r="A101" s="169"/>
      <c r="B101" s="169"/>
      <c r="C101" s="169"/>
      <c r="D101" s="169"/>
      <c r="E101" s="169"/>
      <c r="F101" s="169"/>
    </row>
    <row r="102" spans="1:6" ht="12.75">
      <c r="A102" s="169"/>
      <c r="B102" s="169"/>
      <c r="C102" s="169"/>
      <c r="D102" s="169"/>
      <c r="E102" s="169"/>
      <c r="F102" s="169"/>
    </row>
    <row r="103" spans="1:6" ht="12.75">
      <c r="A103" s="6"/>
      <c r="B103" s="7"/>
      <c r="C103" s="7"/>
      <c r="D103" s="7"/>
      <c r="E103" s="8"/>
      <c r="F103" s="8"/>
    </row>
    <row r="104" spans="1:6" ht="15.75">
      <c r="A104" s="157" t="s">
        <v>82</v>
      </c>
      <c r="B104" s="167"/>
      <c r="C104" s="167"/>
      <c r="D104" s="167"/>
      <c r="E104" s="167"/>
      <c r="F104" s="168"/>
    </row>
    <row r="105" spans="1:6" ht="12.75">
      <c r="A105" s="170" t="s">
        <v>83</v>
      </c>
      <c r="B105" s="171"/>
      <c r="C105" s="171"/>
      <c r="D105" s="171"/>
      <c r="E105" s="171"/>
      <c r="F105" s="172"/>
    </row>
    <row r="106" spans="1:6" ht="12.75">
      <c r="A106" s="6"/>
      <c r="B106" s="7"/>
      <c r="C106" s="7"/>
      <c r="D106" s="7"/>
      <c r="E106" s="8"/>
      <c r="F106" s="8"/>
    </row>
    <row r="107" spans="1:6" ht="12.75">
      <c r="A107" s="6"/>
      <c r="B107" s="7" t="s">
        <v>53</v>
      </c>
      <c r="C107" s="7"/>
      <c r="D107" s="7"/>
      <c r="E107" s="8"/>
      <c r="F107" s="8"/>
    </row>
    <row r="108" spans="1:6" ht="12.75">
      <c r="A108" s="6"/>
      <c r="B108" s="7" t="s">
        <v>54</v>
      </c>
      <c r="C108" s="7"/>
      <c r="D108" s="7"/>
      <c r="E108" s="8"/>
      <c r="F108" s="8"/>
    </row>
    <row r="109" spans="1:6" ht="12.75">
      <c r="A109" s="6"/>
      <c r="B109" s="7"/>
      <c r="C109" s="7"/>
      <c r="D109" s="7"/>
      <c r="E109" s="8"/>
      <c r="F109" s="8"/>
    </row>
    <row r="110" spans="1:6" ht="12.75">
      <c r="A110" s="6">
        <v>13</v>
      </c>
      <c r="B110" s="7" t="s">
        <v>55</v>
      </c>
      <c r="C110" s="7"/>
      <c r="D110" s="7"/>
      <c r="E110" s="8"/>
      <c r="F110" s="8"/>
    </row>
    <row r="111" spans="1:6" ht="12.75">
      <c r="A111" s="6"/>
      <c r="C111" s="7"/>
      <c r="D111" s="7"/>
      <c r="E111" s="8"/>
      <c r="F111" s="8"/>
    </row>
    <row r="112" spans="1:6" ht="12.75">
      <c r="A112" s="6"/>
      <c r="B112" s="140" t="s">
        <v>206</v>
      </c>
      <c r="C112" s="7"/>
      <c r="D112" s="7"/>
      <c r="E112" s="8"/>
      <c r="F112" s="149"/>
    </row>
    <row r="113" spans="1:6" ht="12.75">
      <c r="A113" s="6"/>
      <c r="B113" t="s">
        <v>207</v>
      </c>
      <c r="C113" s="7"/>
      <c r="D113" s="7"/>
      <c r="E113" s="8"/>
      <c r="F113" s="8"/>
    </row>
    <row r="114" spans="1:6" ht="12.75">
      <c r="A114" s="6"/>
      <c r="B114" t="s">
        <v>201</v>
      </c>
      <c r="C114" s="7"/>
      <c r="D114" s="7"/>
      <c r="E114" s="8"/>
      <c r="F114" s="8"/>
    </row>
    <row r="115" spans="1:6" ht="12.75">
      <c r="A115" s="6"/>
      <c r="B115" s="7"/>
      <c r="C115" s="7"/>
      <c r="D115" s="7"/>
      <c r="E115" s="8"/>
      <c r="F115" s="8"/>
    </row>
    <row r="116" spans="1:6" ht="12.75">
      <c r="A116" s="6">
        <v>14</v>
      </c>
      <c r="B116" s="7" t="s">
        <v>158</v>
      </c>
      <c r="C116" s="7"/>
      <c r="D116" s="7"/>
      <c r="E116" s="8"/>
      <c r="F116" s="8"/>
    </row>
    <row r="117" spans="3:6" ht="12.75">
      <c r="C117" s="7"/>
      <c r="D117" s="7"/>
      <c r="E117" s="8"/>
      <c r="F117" s="8"/>
    </row>
    <row r="118" spans="2:7" ht="12.75">
      <c r="B118" s="140" t="s">
        <v>202</v>
      </c>
      <c r="C118" s="7"/>
      <c r="D118" s="7"/>
      <c r="E118" s="8"/>
      <c r="F118" s="8"/>
      <c r="G118" s="71"/>
    </row>
    <row r="119" spans="2:6" ht="12.75">
      <c r="B119" t="s">
        <v>208</v>
      </c>
      <c r="C119" s="7"/>
      <c r="D119" s="7"/>
      <c r="E119" s="8"/>
      <c r="F119" s="8"/>
    </row>
    <row r="120" spans="3:6" ht="12.75">
      <c r="C120" s="7"/>
      <c r="D120" s="7"/>
      <c r="E120" s="8"/>
      <c r="F120" s="8"/>
    </row>
    <row r="121" spans="1:6" ht="12.75">
      <c r="A121" s="6"/>
      <c r="B121" s="7"/>
      <c r="C121" s="7"/>
      <c r="D121" s="7"/>
      <c r="E121" s="8"/>
      <c r="F121" s="8"/>
    </row>
    <row r="122" spans="1:6" ht="12.75">
      <c r="A122" s="6">
        <v>15</v>
      </c>
      <c r="B122" s="7" t="s">
        <v>56</v>
      </c>
      <c r="C122" s="7"/>
      <c r="D122" s="7"/>
      <c r="E122" s="8"/>
      <c r="F122" s="8"/>
    </row>
    <row r="123" spans="1:6" ht="12.75">
      <c r="A123" s="6"/>
      <c r="B123" s="7"/>
      <c r="C123" s="7"/>
      <c r="D123" s="7"/>
      <c r="E123" s="8"/>
      <c r="F123" s="8"/>
    </row>
    <row r="124" spans="1:6" ht="12.75">
      <c r="A124" s="6"/>
      <c r="B124" s="10" t="s">
        <v>90</v>
      </c>
      <c r="C124" s="7"/>
      <c r="D124" s="7"/>
      <c r="E124" s="8"/>
      <c r="F124" s="8"/>
    </row>
    <row r="125" spans="1:6" ht="12.75">
      <c r="A125" s="6"/>
      <c r="B125" s="10"/>
      <c r="C125" s="10"/>
      <c r="D125" s="7"/>
      <c r="E125" s="8"/>
      <c r="F125" s="8"/>
    </row>
    <row r="126" spans="1:2" ht="12.75">
      <c r="A126" s="6">
        <v>16</v>
      </c>
      <c r="B126" s="7" t="s">
        <v>57</v>
      </c>
    </row>
    <row r="127" ht="12.75">
      <c r="A127" s="6"/>
    </row>
    <row r="128" spans="1:2" ht="12.75">
      <c r="A128" s="6"/>
      <c r="B128" t="s">
        <v>58</v>
      </c>
    </row>
    <row r="129" spans="1:2" ht="12.75">
      <c r="A129" s="6"/>
      <c r="B129" s="10"/>
    </row>
    <row r="130" spans="1:6" ht="12.75">
      <c r="A130" s="6">
        <v>17</v>
      </c>
      <c r="B130" s="7" t="s">
        <v>15</v>
      </c>
      <c r="C130" s="7" t="s">
        <v>59</v>
      </c>
      <c r="D130" s="7"/>
      <c r="E130" s="38" t="s">
        <v>60</v>
      </c>
      <c r="F130" s="8"/>
    </row>
    <row r="131" spans="1:6" ht="12.75">
      <c r="A131" s="9"/>
      <c r="B131" s="10"/>
      <c r="C131" s="137" t="s">
        <v>191</v>
      </c>
      <c r="D131" s="137" t="s">
        <v>192</v>
      </c>
      <c r="E131" s="137" t="s">
        <v>191</v>
      </c>
      <c r="F131" s="137" t="s">
        <v>192</v>
      </c>
    </row>
    <row r="132" spans="1:6" ht="12.75">
      <c r="A132" s="9"/>
      <c r="B132" s="10"/>
      <c r="C132" s="38" t="s">
        <v>10</v>
      </c>
      <c r="D132" s="38" t="s">
        <v>10</v>
      </c>
      <c r="E132" s="38" t="s">
        <v>10</v>
      </c>
      <c r="F132" s="38" t="s">
        <v>10</v>
      </c>
    </row>
    <row r="133" spans="1:6" ht="12.75">
      <c r="A133" s="9"/>
      <c r="B133" s="10" t="s">
        <v>61</v>
      </c>
      <c r="C133" s="10"/>
      <c r="E133" s="39"/>
      <c r="F133" s="8"/>
    </row>
    <row r="134" spans="1:6" ht="12.75">
      <c r="A134" s="9"/>
      <c r="B134" s="10" t="s">
        <v>62</v>
      </c>
      <c r="C134" s="41">
        <v>0</v>
      </c>
      <c r="D134" s="41">
        <v>0</v>
      </c>
      <c r="E134" s="41">
        <v>0</v>
      </c>
      <c r="F134" s="41">
        <v>0</v>
      </c>
    </row>
    <row r="135" spans="1:6" ht="12.75">
      <c r="A135" s="9"/>
      <c r="B135" s="10"/>
      <c r="C135" s="40"/>
      <c r="D135" s="41"/>
      <c r="E135" s="43"/>
      <c r="F135" s="42"/>
    </row>
    <row r="136" spans="1:6" ht="12.75">
      <c r="A136" s="9"/>
      <c r="B136" s="10" t="s">
        <v>63</v>
      </c>
      <c r="C136" s="44">
        <v>0</v>
      </c>
      <c r="D136" s="44">
        <v>0</v>
      </c>
      <c r="E136" s="44">
        <v>0</v>
      </c>
      <c r="F136" s="44">
        <v>0</v>
      </c>
    </row>
    <row r="137" spans="1:6" ht="12.75">
      <c r="A137" s="9"/>
      <c r="B137" s="10"/>
      <c r="C137" s="40"/>
      <c r="D137" s="45"/>
      <c r="E137" s="46"/>
      <c r="F137" s="42"/>
    </row>
    <row r="138" spans="1:6" ht="13.5" thickBot="1">
      <c r="A138" s="9"/>
      <c r="B138" s="10"/>
      <c r="C138" s="64">
        <f>SUM(C134:C137)</f>
        <v>0</v>
      </c>
      <c r="D138" s="64">
        <f>SUM(D134:D137)</f>
        <v>0</v>
      </c>
      <c r="E138" s="64">
        <f>SUM(E134:E137)</f>
        <v>0</v>
      </c>
      <c r="F138" s="64">
        <f>SUM(F134:F137)</f>
        <v>0</v>
      </c>
    </row>
    <row r="139" spans="1:6" ht="13.5" thickTop="1">
      <c r="A139" s="9"/>
      <c r="B139" s="10"/>
      <c r="C139" s="10"/>
      <c r="D139" s="2"/>
      <c r="E139" s="38"/>
      <c r="F139" s="8"/>
    </row>
    <row r="140" spans="1:6" ht="12.75">
      <c r="A140" s="9"/>
      <c r="B140" s="10" t="s">
        <v>156</v>
      </c>
      <c r="C140" s="10"/>
      <c r="D140" s="2"/>
      <c r="E140" s="38"/>
      <c r="F140" s="8"/>
    </row>
    <row r="141" spans="1:6" ht="12.75">
      <c r="A141" s="9"/>
      <c r="B141" s="10" t="s">
        <v>91</v>
      </c>
      <c r="C141" s="10"/>
      <c r="D141" s="2"/>
      <c r="E141" s="38"/>
      <c r="F141" s="8"/>
    </row>
    <row r="142" spans="1:6" ht="12.75">
      <c r="A142" s="9"/>
      <c r="B142" s="10"/>
      <c r="C142" s="10"/>
      <c r="D142" s="2"/>
      <c r="E142" s="38"/>
      <c r="F142" s="8"/>
    </row>
    <row r="143" spans="1:6" ht="12.75">
      <c r="A143" s="9"/>
      <c r="B143" s="10"/>
      <c r="C143" s="10"/>
      <c r="D143" s="2"/>
      <c r="E143" s="38"/>
      <c r="F143" s="8"/>
    </row>
    <row r="144" spans="1:6" ht="12.75">
      <c r="A144" s="2"/>
      <c r="B144" s="10"/>
      <c r="C144" s="10"/>
      <c r="D144" s="2"/>
      <c r="E144" s="38"/>
      <c r="F144" s="8"/>
    </row>
    <row r="145" spans="1:6" ht="12.75">
      <c r="A145" s="2"/>
      <c r="B145" s="10"/>
      <c r="C145" s="10"/>
      <c r="D145" s="2"/>
      <c r="E145" s="38"/>
      <c r="F145" s="8"/>
    </row>
    <row r="146" spans="1:6" ht="15.75">
      <c r="A146" s="157" t="s">
        <v>82</v>
      </c>
      <c r="B146" s="167"/>
      <c r="C146" s="167"/>
      <c r="D146" s="167"/>
      <c r="E146" s="167"/>
      <c r="F146" s="168"/>
    </row>
    <row r="147" spans="1:6" ht="12.75">
      <c r="A147" s="170" t="s">
        <v>83</v>
      </c>
      <c r="B147" s="171"/>
      <c r="C147" s="171"/>
      <c r="D147" s="171"/>
      <c r="E147" s="171"/>
      <c r="F147" s="172"/>
    </row>
    <row r="148" spans="1:6" ht="12.75">
      <c r="A148" s="9"/>
      <c r="B148" s="10"/>
      <c r="C148" s="10"/>
      <c r="D148" s="2"/>
      <c r="E148" s="38"/>
      <c r="F148" s="8"/>
    </row>
    <row r="149" spans="1:6" ht="12.75">
      <c r="A149" s="6">
        <v>18</v>
      </c>
      <c r="B149" s="7" t="s">
        <v>64</v>
      </c>
      <c r="C149" s="7"/>
      <c r="D149" s="7"/>
      <c r="E149" s="8"/>
      <c r="F149" s="8"/>
    </row>
    <row r="151" ht="12.75">
      <c r="B151" t="s">
        <v>65</v>
      </c>
    </row>
    <row r="152" spans="2:6" ht="12.75">
      <c r="B152" s="140" t="s">
        <v>189</v>
      </c>
      <c r="E152" s="47"/>
      <c r="F152" s="47"/>
    </row>
    <row r="153" spans="1:6" ht="12.75">
      <c r="A153" s="48"/>
      <c r="B153" s="49"/>
      <c r="C153" s="49"/>
      <c r="D153" s="49"/>
      <c r="E153" s="50"/>
      <c r="F153" s="50"/>
    </row>
    <row r="154" spans="1:6" ht="12.75">
      <c r="A154" s="6">
        <v>19</v>
      </c>
      <c r="B154" s="7" t="s">
        <v>66</v>
      </c>
      <c r="C154" s="7"/>
      <c r="D154" s="7"/>
      <c r="E154" s="8"/>
      <c r="F154" s="50"/>
    </row>
    <row r="155" spans="1:6" ht="12.75">
      <c r="A155" s="9"/>
      <c r="B155" s="7"/>
      <c r="C155" s="7"/>
      <c r="D155" s="7"/>
      <c r="E155" s="8"/>
      <c r="F155" s="50"/>
    </row>
    <row r="156" spans="1:6" ht="12.75">
      <c r="A156" s="9"/>
      <c r="B156" s="10" t="s">
        <v>67</v>
      </c>
      <c r="C156" s="10"/>
      <c r="D156" s="10"/>
      <c r="E156" s="8"/>
      <c r="F156" s="50"/>
    </row>
    <row r="157" spans="1:6" ht="12.75">
      <c r="A157" s="9"/>
      <c r="B157" s="140" t="s">
        <v>189</v>
      </c>
      <c r="D157" s="10"/>
      <c r="E157" s="8"/>
      <c r="F157" s="50"/>
    </row>
    <row r="158" spans="1:6" ht="12.75">
      <c r="A158" s="9"/>
      <c r="B158" s="10"/>
      <c r="C158" s="10"/>
      <c r="D158" s="10"/>
      <c r="E158" s="8"/>
      <c r="F158" s="50"/>
    </row>
    <row r="159" spans="1:6" ht="12.75">
      <c r="A159" s="9"/>
      <c r="B159" s="51"/>
      <c r="C159" s="10"/>
      <c r="D159" s="10"/>
      <c r="E159" s="8"/>
      <c r="F159" s="50"/>
    </row>
    <row r="160" spans="1:6" ht="12.75">
      <c r="A160" s="6">
        <v>20</v>
      </c>
      <c r="B160" s="7" t="s">
        <v>68</v>
      </c>
      <c r="C160" s="7"/>
      <c r="D160" s="7"/>
      <c r="E160" s="8"/>
      <c r="F160" s="50"/>
    </row>
    <row r="161" spans="1:6" ht="12.75">
      <c r="A161" s="6"/>
      <c r="B161" s="7"/>
      <c r="C161" s="7"/>
      <c r="D161" s="7"/>
      <c r="E161" s="8"/>
      <c r="F161" s="50"/>
    </row>
    <row r="162" spans="1:6" ht="12.75">
      <c r="A162" s="6"/>
      <c r="B162" s="10" t="s">
        <v>198</v>
      </c>
      <c r="C162" s="7"/>
      <c r="D162" s="7"/>
      <c r="E162" s="8"/>
      <c r="F162" s="50"/>
    </row>
    <row r="163" spans="1:6" ht="12.75">
      <c r="A163" s="6"/>
      <c r="B163" s="10" t="s">
        <v>203</v>
      </c>
      <c r="C163" s="7"/>
      <c r="D163" s="7"/>
      <c r="E163" s="8"/>
      <c r="F163" s="50"/>
    </row>
    <row r="164" spans="1:6" ht="12.75">
      <c r="A164" s="6"/>
      <c r="B164" s="10" t="s">
        <v>204</v>
      </c>
      <c r="C164" s="7"/>
      <c r="D164" s="7"/>
      <c r="E164" s="8"/>
      <c r="F164" s="50"/>
    </row>
    <row r="165" spans="1:6" ht="12.75">
      <c r="A165" s="6"/>
      <c r="B165" s="10"/>
      <c r="C165" s="7"/>
      <c r="D165" s="7"/>
      <c r="E165" s="8"/>
      <c r="F165" s="50"/>
    </row>
    <row r="166" spans="1:6" ht="12.75">
      <c r="A166" s="6"/>
      <c r="B166" s="10" t="s">
        <v>199</v>
      </c>
      <c r="C166" s="7"/>
      <c r="D166" s="7"/>
      <c r="E166" s="8"/>
      <c r="F166" s="50"/>
    </row>
    <row r="167" spans="1:6" ht="12.75">
      <c r="A167" s="6"/>
      <c r="B167" s="10" t="s">
        <v>200</v>
      </c>
      <c r="C167" s="7"/>
      <c r="D167" s="7"/>
      <c r="E167" s="8"/>
      <c r="F167" s="50"/>
    </row>
    <row r="168" spans="1:6" ht="12.75">
      <c r="A168" s="48"/>
      <c r="B168" s="10"/>
      <c r="C168" s="10"/>
      <c r="D168" s="10"/>
      <c r="E168" s="50"/>
      <c r="F168" s="50"/>
    </row>
    <row r="169" spans="1:6" ht="12.75">
      <c r="A169" s="6">
        <v>21</v>
      </c>
      <c r="B169" s="7" t="s">
        <v>69</v>
      </c>
      <c r="C169" s="7"/>
      <c r="D169" s="7"/>
      <c r="E169" s="10"/>
      <c r="F169" s="10"/>
    </row>
    <row r="170" spans="1:6" ht="12.75">
      <c r="A170" s="10"/>
      <c r="B170" s="10"/>
      <c r="C170" s="10"/>
      <c r="D170" s="10"/>
      <c r="E170" s="10"/>
      <c r="F170" s="10"/>
    </row>
    <row r="171" spans="1:6" ht="12.75">
      <c r="A171" s="10"/>
      <c r="B171" s="138" t="s">
        <v>193</v>
      </c>
      <c r="C171" s="10"/>
      <c r="D171" s="10"/>
      <c r="E171" s="10"/>
      <c r="F171" s="10"/>
    </row>
    <row r="172" spans="1:6" ht="12.75">
      <c r="A172" s="10"/>
      <c r="B172" s="52"/>
      <c r="C172" s="53"/>
      <c r="D172" s="53"/>
      <c r="E172" s="54"/>
      <c r="F172" s="65"/>
    </row>
    <row r="173" spans="1:6" ht="12.75">
      <c r="A173" s="10"/>
      <c r="B173" s="56"/>
      <c r="C173" s="57"/>
      <c r="D173" s="57"/>
      <c r="E173" s="28" t="s">
        <v>42</v>
      </c>
      <c r="F173" s="4"/>
    </row>
    <row r="174" spans="1:6" ht="12.75">
      <c r="A174" s="10"/>
      <c r="B174" s="60"/>
      <c r="C174" s="61"/>
      <c r="D174" s="61"/>
      <c r="E174" s="24"/>
      <c r="F174" s="4"/>
    </row>
    <row r="175" spans="1:6" ht="12.75">
      <c r="A175" s="10"/>
      <c r="B175" s="32" t="s">
        <v>94</v>
      </c>
      <c r="C175" s="58"/>
      <c r="D175" s="58"/>
      <c r="E175" s="59"/>
      <c r="F175" s="66"/>
    </row>
    <row r="176" spans="1:6" ht="12.75">
      <c r="A176" s="10"/>
      <c r="B176" s="32"/>
      <c r="C176" s="58"/>
      <c r="D176" s="58"/>
      <c r="E176" s="59"/>
      <c r="F176" s="66"/>
    </row>
    <row r="177" spans="1:6" ht="12.75">
      <c r="A177" s="10"/>
      <c r="B177" s="60" t="s">
        <v>70</v>
      </c>
      <c r="C177" s="61"/>
      <c r="D177" s="61"/>
      <c r="E177" s="129">
        <v>34583</v>
      </c>
      <c r="F177" s="67"/>
    </row>
    <row r="178" spans="1:6" ht="12.75">
      <c r="A178" s="10"/>
      <c r="B178" s="60"/>
      <c r="C178" s="61"/>
      <c r="D178" s="61"/>
      <c r="E178" s="129"/>
      <c r="F178" s="67"/>
    </row>
    <row r="179" spans="1:6" ht="12.75">
      <c r="A179" s="10"/>
      <c r="B179" s="60" t="s">
        <v>71</v>
      </c>
      <c r="C179" s="61"/>
      <c r="D179" s="61"/>
      <c r="E179" s="129">
        <v>44705</v>
      </c>
      <c r="F179" s="67"/>
    </row>
    <row r="180" spans="1:6" ht="12.75">
      <c r="A180" s="10"/>
      <c r="B180" s="60"/>
      <c r="C180" s="61"/>
      <c r="D180" s="61"/>
      <c r="E180" s="129"/>
      <c r="F180" s="67"/>
    </row>
    <row r="181" spans="1:6" ht="13.5" thickBot="1">
      <c r="A181" s="10"/>
      <c r="B181" s="60"/>
      <c r="C181" s="61"/>
      <c r="D181" s="61"/>
      <c r="E181" s="129"/>
      <c r="F181" s="69"/>
    </row>
    <row r="182" spans="1:6" ht="13.5" thickBot="1">
      <c r="A182" s="10"/>
      <c r="B182" s="62" t="s">
        <v>45</v>
      </c>
      <c r="C182" s="63"/>
      <c r="D182" s="63"/>
      <c r="E182" s="130">
        <f>SUM(E177:E181)</f>
        <v>79288</v>
      </c>
      <c r="F182" s="68"/>
    </row>
    <row r="183" spans="1:6" ht="12.75">
      <c r="A183" s="10"/>
      <c r="B183" s="10"/>
      <c r="C183" s="10"/>
      <c r="D183" s="10"/>
      <c r="E183" s="10"/>
      <c r="F183" s="10"/>
    </row>
    <row r="184" spans="1:6" ht="12.75">
      <c r="A184" s="10"/>
      <c r="B184" s="10" t="s">
        <v>92</v>
      </c>
      <c r="C184" s="10"/>
      <c r="D184" s="10"/>
      <c r="E184" s="10"/>
      <c r="F184" s="10"/>
    </row>
    <row r="185" spans="1:6" ht="12.75">
      <c r="A185" s="10"/>
      <c r="B185" s="10" t="s">
        <v>93</v>
      </c>
      <c r="C185" s="10"/>
      <c r="D185" s="10"/>
      <c r="E185" s="10"/>
      <c r="F185" s="10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6">
        <v>22</v>
      </c>
      <c r="B187" s="7" t="s">
        <v>72</v>
      </c>
      <c r="C187" s="7"/>
      <c r="D187" s="10"/>
      <c r="E187" s="10"/>
      <c r="F187" s="10"/>
    </row>
    <row r="188" spans="1:6" ht="12.75">
      <c r="A188" s="9"/>
      <c r="B188" s="10"/>
      <c r="C188" s="10"/>
      <c r="D188" s="10"/>
      <c r="E188" s="10"/>
      <c r="F188" s="10"/>
    </row>
    <row r="189" spans="1:6" ht="12.75">
      <c r="A189" s="9"/>
      <c r="B189" s="10" t="s">
        <v>73</v>
      </c>
      <c r="C189" s="10"/>
      <c r="D189" s="10"/>
      <c r="E189" s="10"/>
      <c r="F189" s="10"/>
    </row>
    <row r="190" spans="1:6" ht="12.75">
      <c r="A190" s="9"/>
      <c r="B190" s="138" t="s">
        <v>194</v>
      </c>
      <c r="C190" s="10"/>
      <c r="D190" s="10"/>
      <c r="E190" s="10"/>
      <c r="F190" s="10"/>
    </row>
    <row r="191" spans="1:6" ht="12.75">
      <c r="A191" s="9"/>
      <c r="B191" s="10"/>
      <c r="C191" s="10"/>
      <c r="D191" s="10"/>
      <c r="E191" s="10"/>
      <c r="F191" s="10"/>
    </row>
    <row r="192" spans="1:6" ht="12.75">
      <c r="A192" s="169"/>
      <c r="B192" s="169"/>
      <c r="C192" s="169"/>
      <c r="D192" s="169"/>
      <c r="E192" s="169"/>
      <c r="F192" s="169"/>
    </row>
    <row r="193" spans="1:6" ht="12.75">
      <c r="A193" s="169"/>
      <c r="B193" s="169"/>
      <c r="C193" s="169"/>
      <c r="D193" s="169"/>
      <c r="E193" s="169"/>
      <c r="F193" s="169"/>
    </row>
    <row r="194" spans="1:6" ht="12.75">
      <c r="A194" s="9"/>
      <c r="B194" s="10"/>
      <c r="C194" s="10"/>
      <c r="D194" s="10"/>
      <c r="E194" s="10"/>
      <c r="F194" s="10"/>
    </row>
    <row r="195" spans="1:6" ht="15.75">
      <c r="A195" s="157" t="s">
        <v>82</v>
      </c>
      <c r="B195" s="167"/>
      <c r="C195" s="167"/>
      <c r="D195" s="167"/>
      <c r="E195" s="167"/>
      <c r="F195" s="168"/>
    </row>
    <row r="196" spans="1:6" ht="12.75">
      <c r="A196" s="170" t="s">
        <v>83</v>
      </c>
      <c r="B196" s="171"/>
      <c r="C196" s="171"/>
      <c r="D196" s="171"/>
      <c r="E196" s="171"/>
      <c r="F196" s="172"/>
    </row>
    <row r="197" spans="1:6" ht="12.75">
      <c r="A197" s="9"/>
      <c r="B197" s="10"/>
      <c r="C197" s="10"/>
      <c r="D197" s="10"/>
      <c r="E197" s="10"/>
      <c r="F197" s="10"/>
    </row>
    <row r="198" spans="1:6" ht="12.75">
      <c r="A198" s="6">
        <v>23</v>
      </c>
      <c r="B198" s="7" t="s">
        <v>74</v>
      </c>
      <c r="C198" s="7"/>
      <c r="D198" s="10"/>
      <c r="E198" s="10"/>
      <c r="F198" s="10"/>
    </row>
    <row r="199" spans="1:6" ht="12.75">
      <c r="A199" s="9"/>
      <c r="B199" s="10"/>
      <c r="C199" s="10"/>
      <c r="D199" s="10"/>
      <c r="E199" s="10"/>
      <c r="F199" s="10"/>
    </row>
    <row r="200" spans="1:6" ht="12.75">
      <c r="A200" s="9"/>
      <c r="B200" s="10" t="s">
        <v>160</v>
      </c>
      <c r="C200" s="10"/>
      <c r="D200" s="10"/>
      <c r="E200" s="10"/>
      <c r="F200" s="10"/>
    </row>
    <row r="201" spans="1:2" ht="12.75">
      <c r="A201" s="6"/>
      <c r="B201" t="s">
        <v>159</v>
      </c>
    </row>
    <row r="202" ht="12.75">
      <c r="A202" s="6"/>
    </row>
    <row r="203" spans="1:3" ht="12.75">
      <c r="A203" s="6">
        <v>24</v>
      </c>
      <c r="B203" s="7" t="s">
        <v>75</v>
      </c>
      <c r="C203" s="7"/>
    </row>
    <row r="204" ht="12.75">
      <c r="A204" s="6"/>
    </row>
    <row r="205" spans="1:2" ht="12.75">
      <c r="A205" s="6"/>
      <c r="B205" t="s">
        <v>157</v>
      </c>
    </row>
    <row r="206" spans="1:2" ht="12.75">
      <c r="A206" s="6"/>
      <c r="B206" s="140" t="s">
        <v>189</v>
      </c>
    </row>
    <row r="207" ht="12.75">
      <c r="A207" s="6"/>
    </row>
    <row r="208" spans="1:2" ht="12.75">
      <c r="A208" s="6">
        <v>25</v>
      </c>
      <c r="B208" s="7" t="s">
        <v>76</v>
      </c>
    </row>
    <row r="209" spans="1:3" ht="12.75">
      <c r="A209" s="6"/>
      <c r="B209" s="7"/>
      <c r="C209" s="7"/>
    </row>
    <row r="210" ht="12.75">
      <c r="B210" t="s">
        <v>95</v>
      </c>
    </row>
    <row r="211" ht="3" customHeight="1" hidden="1"/>
    <row r="212" ht="12.75" hidden="1"/>
    <row r="213" ht="12.75" hidden="1"/>
    <row r="214" ht="12.75" hidden="1"/>
    <row r="215" ht="12.75" hidden="1"/>
    <row r="216" ht="12.75" hidden="1"/>
    <row r="217" ht="12.75" hidden="1">
      <c r="B217" t="s">
        <v>77</v>
      </c>
    </row>
    <row r="218" ht="12.75">
      <c r="B218" s="140" t="s">
        <v>209</v>
      </c>
    </row>
    <row r="220" spans="1:2" ht="12.75">
      <c r="A220" s="6">
        <v>26</v>
      </c>
      <c r="B220" s="7" t="s">
        <v>115</v>
      </c>
    </row>
    <row r="222" ht="12.75">
      <c r="B222" t="s">
        <v>197</v>
      </c>
    </row>
    <row r="223" ht="12.75">
      <c r="B223" t="s">
        <v>210</v>
      </c>
    </row>
    <row r="224" ht="12.75">
      <c r="B224" t="s">
        <v>211</v>
      </c>
    </row>
    <row r="227" ht="12.75">
      <c r="B227" s="7" t="s">
        <v>81</v>
      </c>
    </row>
    <row r="231" ht="12.75">
      <c r="B231" t="s">
        <v>79</v>
      </c>
    </row>
    <row r="232" spans="1:2" ht="12.75">
      <c r="A232" s="7"/>
      <c r="B232" t="s">
        <v>80</v>
      </c>
    </row>
    <row r="233" spans="1:2" ht="12.75">
      <c r="A233" s="7"/>
      <c r="B233" t="s">
        <v>78</v>
      </c>
    </row>
    <row r="234" spans="1:2" ht="12.75">
      <c r="A234" s="7"/>
      <c r="B234" s="176">
        <v>38135</v>
      </c>
    </row>
    <row r="235" ht="12.75">
      <c r="A235" s="7"/>
    </row>
  </sheetData>
  <mergeCells count="20">
    <mergeCell ref="A50:F50"/>
    <mergeCell ref="A54:F54"/>
    <mergeCell ref="A56:F56"/>
    <mergeCell ref="A55:F55"/>
    <mergeCell ref="A196:F196"/>
    <mergeCell ref="A2:F2"/>
    <mergeCell ref="A1:F1"/>
    <mergeCell ref="A4:F4"/>
    <mergeCell ref="A5:F5"/>
    <mergeCell ref="A101:F101"/>
    <mergeCell ref="A8:F8"/>
    <mergeCell ref="A3:F3"/>
    <mergeCell ref="A192:F192"/>
    <mergeCell ref="A147:F147"/>
    <mergeCell ref="A195:F195"/>
    <mergeCell ref="A102:F102"/>
    <mergeCell ref="A104:F104"/>
    <mergeCell ref="A105:F105"/>
    <mergeCell ref="A146:F146"/>
    <mergeCell ref="A193:F193"/>
  </mergeCells>
  <printOptions/>
  <pageMargins left="0.75" right="0.75" top="1" bottom="1" header="0.5" footer="0.5"/>
  <pageSetup horizontalDpi="300" verticalDpi="300" orientation="portrait" paperSize="9" scale="85" r:id="rId1"/>
  <headerFooter alignWithMargins="0">
    <oddFooter>&amp;Cahbrslt 0303&amp;RPage &amp;P</oddFooter>
  </headerFooter>
  <rowBreaks count="4" manualBreakCount="4">
    <brk id="53" max="255" man="1"/>
    <brk id="102" max="255" man="1"/>
    <brk id="145" max="255" man="1"/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AFJ</dc:creator>
  <cp:keywords/>
  <dc:description/>
  <cp:lastModifiedBy>radsh01</cp:lastModifiedBy>
  <cp:lastPrinted>2004-05-28T02:03:32Z</cp:lastPrinted>
  <dcterms:created xsi:type="dcterms:W3CDTF">2002-12-16T14:23:51Z</dcterms:created>
  <dcterms:modified xsi:type="dcterms:W3CDTF">2004-05-28T07:27:48Z</dcterms:modified>
  <cp:category/>
  <cp:version/>
  <cp:contentType/>
  <cp:contentStatus/>
</cp:coreProperties>
</file>