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firstSheet="1" activeTab="3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  <sheet name="Notes-Segmental" sheetId="6" r:id="rId6"/>
  </sheets>
  <definedNames>
    <definedName name="_xlnm.Print_Area" localSheetId="2">'Balance Sheet'!$B$1:$H$52</definedName>
    <definedName name="_xlnm.Print_Area" localSheetId="1">'Income Stmt'!$A$3:$F$36</definedName>
    <definedName name="_xlnm.Print_Area" localSheetId="0">'Summary'!$B$2:$G$42</definedName>
  </definedNames>
  <calcPr fullCalcOnLoad="1"/>
</workbook>
</file>

<file path=xl/sharedStrings.xml><?xml version="1.0" encoding="utf-8"?>
<sst xmlns="http://schemas.openxmlformats.org/spreadsheetml/2006/main" count="303" uniqueCount="207">
  <si>
    <t>AS AT END</t>
  </si>
  <si>
    <t>QUARTER</t>
  </si>
  <si>
    <t>RM'000</t>
  </si>
  <si>
    <t>Intangible Assets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</si>
  <si>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</si>
  <si>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</si>
  <si>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</si>
  <si>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</si>
  <si>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</si>
  <si>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</si>
  <si>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</si>
  <si>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</si>
  <si>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</si>
  <si>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</si>
  <si>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</si>
  <si>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</si>
  <si>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</si>
  <si>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</si>
  <si>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</si>
  <si>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</si>
  <si>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</si>
  <si>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</si>
  <si>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</si>
  <si>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</si>
  <si>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</si>
  <si>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</si>
  <si>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</si>
  <si>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</si>
  <si>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</si>
  <si>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</si>
  <si>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</si>
  <si>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</si>
  <si>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</si>
  <si>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</si>
  <si>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</si>
  <si>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</si>
  <si>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</si>
  <si>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</si>
  <si>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</si>
  <si>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</si>
  <si>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</si>
  <si>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</si>
  <si>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</si>
  <si>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</si>
  <si>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</si>
  <si>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</si>
  <si>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</si>
  <si>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</si>
  <si>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</si>
  <si>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</si>
  <si>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</si>
  <si>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</si>
  <si>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</si>
  <si>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</si>
  <si>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</si>
  <si>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</si>
  <si>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</si>
  <si>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</si>
  <si>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</si>
  <si>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</si>
  <si>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</si>
  <si>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</si>
  <si>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</si>
  <si>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</si>
  <si>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</si>
  <si>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</si>
  <si>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</si>
  <si>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</si>
  <si>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</si>
  <si>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</si>
  <si>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</si>
  <si>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</si>
  <si>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</si>
  <si>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</si>
  <si>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</si>
  <si>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(Bursa Securities Format)</t>
  </si>
  <si>
    <t>BRIGHT PACKAGING INDUSTRY BERHAD (161776 - W)</t>
  </si>
  <si>
    <t>Annual Financial Report for the year ended 31 August 2004</t>
  </si>
  <si>
    <t>BURSA SECURITIES QUARTERLY REPORT - THIRD QUARTER</t>
  </si>
  <si>
    <t>Summary of Key Financial Information for the financial period ended 31 / 05 /2005</t>
  </si>
  <si>
    <t>31 / 05 / 05</t>
  </si>
  <si>
    <t>31 / 05 / 04</t>
  </si>
  <si>
    <t>CONSOLIDATED BALANCE SHEET AS AT 31 MAY 2005</t>
  </si>
  <si>
    <t>ENDED 31 / 05 / 04</t>
  </si>
  <si>
    <t>FOR THE QUARTER ENDED 31 MAY 2005</t>
  </si>
  <si>
    <t>BURSA SECURITIES QUARTERLY REPORT  -  THIRD QUARTER</t>
  </si>
  <si>
    <t>(Audited)</t>
  </si>
  <si>
    <t>CONDENSED CONSOLIDATED CASH FLOW STATEMENT</t>
  </si>
  <si>
    <t>FOR THE CUMULATIVE QUARTER ENDED 31 MAY 2005</t>
  </si>
  <si>
    <t>Cumulative</t>
  </si>
  <si>
    <t>Preceding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</si>
  <si>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</si>
  <si>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</si>
  <si>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</si>
  <si>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</si>
  <si>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</si>
  <si>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</si>
  <si>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</si>
  <si>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</si>
  <si>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</si>
  <si>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</si>
  <si>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</si>
  <si>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</si>
  <si>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</si>
  <si>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</si>
  <si>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</si>
  <si>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</si>
  <si>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</si>
  <si>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</si>
  <si>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</si>
  <si>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</si>
  <si>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</si>
  <si>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</si>
  <si>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</si>
  <si>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</si>
  <si>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</si>
  <si>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</si>
  <si>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</si>
  <si>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</si>
  <si>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</si>
  <si>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</si>
  <si>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</si>
  <si>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</si>
  <si>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</si>
  <si>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</si>
  <si>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</si>
  <si>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</si>
  <si>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</si>
  <si>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</si>
  <si>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</si>
  <si>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</si>
  <si>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</si>
  <si>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</si>
  <si>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</si>
  <si>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</si>
  <si>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The Condensed Consolidated Cash Flow Statement should be read in conjunction with the</t>
  </si>
  <si>
    <t>STATEMENT OF CHANGES IN EQUITY FOR THE THIRD QUARTER ENDED 31 MAY 2005</t>
  </si>
  <si>
    <t>CONDENSED CONSOLIDATED STATEMENT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</si>
  <si>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</si>
  <si>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</si>
  <si>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</si>
  <si>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</si>
  <si>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</si>
  <si>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</si>
  <si>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</si>
  <si>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</si>
  <si>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Total</t>
  </si>
  <si>
    <t>GROUP</t>
  </si>
  <si>
    <t>( RM )</t>
  </si>
  <si>
    <t>At 1 September 2004</t>
  </si>
  <si>
    <t xml:space="preserve">Profit / (loss) </t>
  </si>
  <si>
    <t>ESOS</t>
  </si>
  <si>
    <t>Dividend</t>
  </si>
  <si>
    <t>At 31 May 2005</t>
  </si>
  <si>
    <t>At 01 September 2003</t>
  </si>
  <si>
    <t>At 31 May 2004</t>
  </si>
  <si>
    <t>The Condensed Consolidated Statement Of Changes In Equity should be read in conjunction with the</t>
  </si>
  <si>
    <t>Segmental Reporting</t>
  </si>
  <si>
    <t>[A]</t>
  </si>
  <si>
    <t>INFORMATION ABOUT BUSINESS SEGMENTS</t>
  </si>
  <si>
    <t>THIRD QUARTER (RM Million)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</si>
  <si>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</si>
  <si>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</si>
  <si>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</si>
  <si>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</si>
  <si>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</si>
  <si>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</si>
  <si>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</si>
  <si>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</si>
  <si>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</si>
  <si>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</si>
  <si>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FY'05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</si>
  <si>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</si>
  <si>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</si>
  <si>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</si>
  <si>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</si>
  <si>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</si>
  <si>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</si>
  <si>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</si>
  <si>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</si>
  <si>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</si>
  <si>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</si>
  <si>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</si>
  <si>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</si>
  <si>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</si>
  <si>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</si>
  <si>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</si>
  <si>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</si>
  <si>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</si>
  <si>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</si>
  <si>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</si>
  <si>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</si>
  <si>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</si>
  <si>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</si>
  <si>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</si>
  <si>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</si>
  <si>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</si>
  <si>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</si>
  <si>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</si>
  <si>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</si>
  <si>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</si>
  <si>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</si>
  <si>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India</t>
  </si>
  <si>
    <t>Philippines</t>
  </si>
  <si>
    <t>Indonesia</t>
  </si>
  <si>
    <t>Switzerland</t>
  </si>
  <si>
    <t>Korea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</si>
</sst>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5" xfId="0" applyNumberFormat="1" applyFont="1" applyBorder="1" applyAlignment="1">
      <alignment horizontal="right"/>
    </xf>
    <xf numFmtId="173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 horizontal="right"/>
    </xf>
    <xf numFmtId="173" fontId="0" fillId="0" borderId="4" xfId="15" applyNumberFormat="1" applyFont="1" applyBorder="1" applyAlignment="1" quotePrefix="1">
      <alignment horizontal="right"/>
    </xf>
    <xf numFmtId="173" fontId="0" fillId="0" borderId="5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/>
    </xf>
    <xf numFmtId="173" fontId="0" fillId="0" borderId="8" xfId="15" applyNumberFormat="1" applyFont="1" applyBorder="1" applyAlignment="1" quotePrefix="1">
      <alignment horizontal="right"/>
    </xf>
    <xf numFmtId="173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right"/>
    </xf>
    <xf numFmtId="172" fontId="0" fillId="0" borderId="5" xfId="0" applyNumberFormat="1" applyFont="1" applyBorder="1" applyAlignment="1" quotePrefix="1">
      <alignment horizontal="right"/>
    </xf>
    <xf numFmtId="43" fontId="0" fillId="0" borderId="4" xfId="15" applyNumberFormat="1" applyFont="1" applyBorder="1" applyAlignment="1" quotePrefix="1">
      <alignment horizontal="right"/>
    </xf>
    <xf numFmtId="173" fontId="0" fillId="0" borderId="0" xfId="15" applyNumberFormat="1" applyFont="1" applyFill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72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43" fontId="0" fillId="0" borderId="5" xfId="15" applyFont="1" applyBorder="1" applyAlignment="1" quotePrefix="1">
      <alignment horizontal="right"/>
    </xf>
    <xf numFmtId="173" fontId="0" fillId="0" borderId="2" xfId="0" applyNumberFormat="1" applyFont="1" applyFill="1" applyBorder="1" applyAlignment="1" quotePrefix="1">
      <alignment horizontal="right"/>
    </xf>
    <xf numFmtId="173" fontId="0" fillId="0" borderId="2" xfId="15" applyNumberFormat="1" applyFont="1" applyBorder="1" applyAlignment="1" quotePrefix="1">
      <alignment horizontal="right"/>
    </xf>
    <xf numFmtId="173" fontId="0" fillId="0" borderId="3" xfId="0" applyNumberFormat="1" applyFont="1" applyFill="1" applyBorder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 quotePrefix="1">
      <alignment horizontal="right"/>
    </xf>
    <xf numFmtId="173" fontId="0" fillId="0" borderId="13" xfId="0" applyNumberFormat="1" applyFont="1" applyBorder="1" applyAlignment="1" quotePrefix="1">
      <alignment horizontal="right"/>
    </xf>
    <xf numFmtId="173" fontId="0" fillId="0" borderId="9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>
      <alignment horizontal="right"/>
    </xf>
    <xf numFmtId="173" fontId="0" fillId="0" borderId="9" xfId="0" applyNumberFormat="1" applyFont="1" applyFill="1" applyBorder="1" applyAlignment="1" quotePrefix="1">
      <alignment horizontal="right"/>
    </xf>
    <xf numFmtId="177" fontId="0" fillId="0" borderId="9" xfId="0" applyNumberFormat="1" applyFont="1" applyBorder="1" applyAlignment="1">
      <alignment horizontal="right"/>
    </xf>
    <xf numFmtId="173" fontId="0" fillId="0" borderId="11" xfId="0" applyNumberFormat="1" applyFont="1" applyBorder="1" applyAlignment="1" quotePrefix="1">
      <alignment horizontal="right"/>
    </xf>
    <xf numFmtId="173" fontId="0" fillId="0" borderId="11" xfId="0" applyNumberFormat="1" applyFont="1" applyFill="1" applyBorder="1" applyAlignment="1" quotePrefix="1">
      <alignment horizontal="right"/>
    </xf>
    <xf numFmtId="177" fontId="0" fillId="0" borderId="11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73" fontId="0" fillId="0" borderId="5" xfId="15" applyNumberFormat="1" applyFont="1" applyBorder="1" applyAlignment="1" quotePrefix="1">
      <alignment horizontal="right"/>
    </xf>
    <xf numFmtId="175" fontId="0" fillId="0" borderId="5" xfId="0" applyNumberFormat="1" applyFont="1" applyBorder="1" applyAlignment="1">
      <alignment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43" fontId="0" fillId="0" borderId="4" xfId="0" applyNumberFormat="1" applyFont="1" applyBorder="1" applyAlignment="1" quotePrefix="1">
      <alignment horizontal="right"/>
    </xf>
    <xf numFmtId="43" fontId="0" fillId="0" borderId="5" xfId="0" applyNumberFormat="1" applyFont="1" applyBorder="1" applyAlignment="1" quotePrefix="1">
      <alignment horizontal="right"/>
    </xf>
    <xf numFmtId="173" fontId="9" fillId="0" borderId="0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15" applyNumberFormat="1" applyFont="1" applyBorder="1" applyAlignment="1">
      <alignment horizontal="right"/>
    </xf>
    <xf numFmtId="173" fontId="0" fillId="0" borderId="8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3" fontId="0" fillId="0" borderId="4" xfId="15" applyNumberFormat="1" applyFont="1" applyBorder="1" applyAlignment="1">
      <alignment horizontal="right"/>
    </xf>
    <xf numFmtId="173" fontId="0" fillId="0" borderId="9" xfId="15" applyNumberFormat="1" applyFont="1" applyBorder="1" applyAlignment="1" quotePrefix="1">
      <alignment horizontal="right"/>
    </xf>
    <xf numFmtId="177" fontId="0" fillId="0" borderId="4" xfId="15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3" fontId="6" fillId="0" borderId="8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6" fillId="0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 horizontal="right"/>
    </xf>
    <xf numFmtId="173" fontId="0" fillId="0" borderId="8" xfId="15" applyNumberFormat="1" applyFont="1" applyFill="1" applyBorder="1" applyAlignment="1">
      <alignment horizontal="center"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3" xfId="0" applyFont="1" applyBorder="1" applyAlignment="1">
      <alignment/>
    </xf>
    <xf numFmtId="43" fontId="0" fillId="0" borderId="6" xfId="15" applyFont="1" applyBorder="1" applyAlignment="1">
      <alignment/>
    </xf>
    <xf numFmtId="175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75" fontId="0" fillId="0" borderId="7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39" fontId="0" fillId="0" borderId="5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39" fontId="0" fillId="0" borderId="11" xfId="15" applyNumberFormat="1" applyFont="1" applyBorder="1" applyAlignment="1">
      <alignment/>
    </xf>
    <xf numFmtId="175" fontId="0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39" fontId="0" fillId="0" borderId="5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5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75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9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1" xfId="15" applyNumberFormat="1" applyFont="1" applyBorder="1" applyAlignment="1">
      <alignment horizontal="right"/>
    </xf>
    <xf numFmtId="173" fontId="0" fillId="0" borderId="22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3" fontId="0" fillId="0" borderId="1" xfId="1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3" fontId="0" fillId="0" borderId="1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175" fontId="0" fillId="0" borderId="2" xfId="0" applyNumberFormat="1" applyFont="1" applyBorder="1" applyAlignment="1">
      <alignment horizontal="right" vertical="center"/>
    </xf>
    <xf numFmtId="175" fontId="0" fillId="0" borderId="9" xfId="0" applyNumberFormat="1" applyFont="1" applyBorder="1" applyAlignment="1">
      <alignment horizontal="right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75" fontId="0" fillId="0" borderId="3" xfId="0" applyNumberFormat="1" applyFont="1" applyBorder="1" applyAlignment="1">
      <alignment horizontal="right" vertical="center"/>
    </xf>
    <xf numFmtId="175" fontId="0" fillId="0" borderId="11" xfId="0" applyNumberFormat="1" applyFont="1" applyBorder="1" applyAlignment="1">
      <alignment horizontal="right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175" fontId="0" fillId="0" borderId="3" xfId="0" applyNumberFormat="1" applyFont="1" applyBorder="1" applyAlignment="1">
      <alignment vertical="center"/>
    </xf>
    <xf numFmtId="175" fontId="0" fillId="0" borderId="1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="75" zoomScaleNormal="75" workbookViewId="0" topLeftCell="A1">
      <selection activeCell="E41" sqref="E41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76</v>
      </c>
    </row>
    <row r="3" s="17" customFormat="1" ht="15">
      <c r="B3" s="20" t="s">
        <v>78</v>
      </c>
    </row>
    <row r="5" spans="2:7" s="17" customFormat="1" ht="15">
      <c r="B5" s="46" t="s">
        <v>16</v>
      </c>
      <c r="C5" s="47"/>
      <c r="D5" s="47"/>
      <c r="E5" s="47"/>
      <c r="F5" s="47"/>
      <c r="G5" s="48"/>
    </row>
    <row r="6" spans="2:7" ht="12.75">
      <c r="B6" s="165" t="s">
        <v>79</v>
      </c>
      <c r="C6" s="166"/>
      <c r="D6" s="166"/>
      <c r="E6" s="166"/>
      <c r="F6" s="166"/>
      <c r="G6" s="167"/>
    </row>
    <row r="7" spans="2:7" ht="12.75">
      <c r="B7" s="16"/>
      <c r="C7" s="2"/>
      <c r="D7" s="157" t="s">
        <v>13</v>
      </c>
      <c r="E7" s="158"/>
      <c r="F7" s="157" t="s">
        <v>14</v>
      </c>
      <c r="G7" s="158"/>
    </row>
    <row r="8" spans="2:7" ht="12.75">
      <c r="B8" s="9"/>
      <c r="C8" s="5"/>
      <c r="D8" s="27" t="s">
        <v>17</v>
      </c>
      <c r="E8" s="26" t="s">
        <v>18</v>
      </c>
      <c r="F8" s="27" t="s">
        <v>17</v>
      </c>
      <c r="G8" s="31" t="s">
        <v>18</v>
      </c>
    </row>
    <row r="9" spans="2:7" ht="12.75">
      <c r="B9" s="9"/>
      <c r="C9" s="5"/>
      <c r="D9" s="28" t="s">
        <v>1</v>
      </c>
      <c r="E9" s="26" t="s">
        <v>19</v>
      </c>
      <c r="F9" s="28" t="s">
        <v>20</v>
      </c>
      <c r="G9" s="31" t="s">
        <v>19</v>
      </c>
    </row>
    <row r="10" spans="2:7" ht="12.75">
      <c r="B10" s="9"/>
      <c r="C10" s="5"/>
      <c r="D10" s="28"/>
      <c r="E10" s="26" t="s">
        <v>1</v>
      </c>
      <c r="F10" s="28"/>
      <c r="G10" s="31" t="s">
        <v>21</v>
      </c>
    </row>
    <row r="11" spans="2:7" ht="12.75">
      <c r="B11" s="9"/>
      <c r="C11" s="5"/>
      <c r="D11" s="28" t="s">
        <v>80</v>
      </c>
      <c r="E11" s="26" t="s">
        <v>81</v>
      </c>
      <c r="F11" s="28" t="s">
        <v>80</v>
      </c>
      <c r="G11" s="31" t="s">
        <v>81</v>
      </c>
    </row>
    <row r="12" spans="2:7" ht="12.75">
      <c r="B12" s="12"/>
      <c r="C12" s="13"/>
      <c r="D12" s="30" t="s">
        <v>2</v>
      </c>
      <c r="E12" s="29" t="s">
        <v>2</v>
      </c>
      <c r="F12" s="30" t="s">
        <v>2</v>
      </c>
      <c r="G12" s="49" t="s">
        <v>2</v>
      </c>
    </row>
    <row r="13" spans="2:7" ht="12.75">
      <c r="B13" s="16"/>
      <c r="C13" s="2"/>
      <c r="D13" s="23"/>
      <c r="E13" s="2"/>
      <c r="F13" s="23"/>
      <c r="G13" s="3"/>
    </row>
    <row r="14" spans="2:7" ht="12.75">
      <c r="B14" s="45">
        <v>1</v>
      </c>
      <c r="C14" s="5" t="s">
        <v>11</v>
      </c>
      <c r="D14" s="8">
        <v>15073.455940000002</v>
      </c>
      <c r="E14" s="40">
        <v>10379</v>
      </c>
      <c r="F14" s="8">
        <v>39817.072049999995</v>
      </c>
      <c r="G14" s="32">
        <v>27082</v>
      </c>
    </row>
    <row r="15" spans="2:7" ht="12.75">
      <c r="B15" s="45">
        <v>2</v>
      </c>
      <c r="C15" s="5" t="s">
        <v>22</v>
      </c>
      <c r="D15" s="74">
        <v>-634.882409999998</v>
      </c>
      <c r="E15" s="50">
        <v>-94</v>
      </c>
      <c r="F15" s="74">
        <v>-88.39849000000216</v>
      </c>
      <c r="G15" s="34">
        <v>-2750</v>
      </c>
    </row>
    <row r="16" spans="2:7" ht="12.75">
      <c r="B16" s="45">
        <v>3</v>
      </c>
      <c r="C16" s="5" t="s">
        <v>23</v>
      </c>
      <c r="D16" s="74"/>
      <c r="E16" s="50"/>
      <c r="F16" s="74"/>
      <c r="G16" s="34"/>
    </row>
    <row r="17" spans="2:7" ht="12.75">
      <c r="B17" s="45"/>
      <c r="C17" s="5" t="s">
        <v>24</v>
      </c>
      <c r="D17" s="74">
        <v>-604.721609999998</v>
      </c>
      <c r="E17" s="50">
        <v>-114</v>
      </c>
      <c r="F17" s="74">
        <v>-33.252790000002165</v>
      </c>
      <c r="G17" s="34">
        <v>-2617</v>
      </c>
    </row>
    <row r="18" spans="2:7" ht="12.75">
      <c r="B18" s="45">
        <v>4</v>
      </c>
      <c r="C18" s="5" t="s">
        <v>25</v>
      </c>
      <c r="D18" s="74">
        <v>-604.721609999998</v>
      </c>
      <c r="E18" s="53">
        <v>-114</v>
      </c>
      <c r="F18" s="74">
        <v>-33.252790000002165</v>
      </c>
      <c r="G18" s="34">
        <v>-2617</v>
      </c>
    </row>
    <row r="19" spans="2:7" ht="12.75">
      <c r="B19" s="45">
        <v>5</v>
      </c>
      <c r="C19" s="5" t="s">
        <v>26</v>
      </c>
      <c r="D19" s="51"/>
      <c r="E19" s="55"/>
      <c r="F19" s="35"/>
      <c r="G19" s="34"/>
    </row>
    <row r="20" spans="2:7" ht="12.75">
      <c r="B20" s="45"/>
      <c r="C20" s="5" t="s">
        <v>27</v>
      </c>
      <c r="D20" s="59">
        <v>-1.3970696777174494</v>
      </c>
      <c r="E20" s="54">
        <v>-0.26337068268453273</v>
      </c>
      <c r="F20" s="79">
        <v>-0.0768228947672454</v>
      </c>
      <c r="G20" s="52">
        <v>-6.045974356012476</v>
      </c>
    </row>
    <row r="21" spans="2:7" ht="12.75">
      <c r="B21" s="45">
        <v>6</v>
      </c>
      <c r="C21" s="5" t="s">
        <v>28</v>
      </c>
      <c r="D21" s="75">
        <v>0</v>
      </c>
      <c r="E21" s="56">
        <v>0</v>
      </c>
      <c r="F21" s="75">
        <v>0</v>
      </c>
      <c r="G21" s="57">
        <v>0</v>
      </c>
    </row>
    <row r="22" spans="2:7" ht="13.5" thickBot="1">
      <c r="B22" s="9"/>
      <c r="C22" s="5"/>
      <c r="D22" s="10"/>
      <c r="E22" s="5"/>
      <c r="F22" s="10"/>
      <c r="G22" s="6"/>
    </row>
    <row r="23" spans="2:7" ht="12.75">
      <c r="B23" s="16"/>
      <c r="C23" s="2"/>
      <c r="D23" s="163" t="s">
        <v>29</v>
      </c>
      <c r="E23" s="164"/>
      <c r="F23" s="163" t="s">
        <v>30</v>
      </c>
      <c r="G23" s="164"/>
    </row>
    <row r="24" spans="2:7" ht="13.5" thickBot="1">
      <c r="B24" s="9"/>
      <c r="C24" s="5"/>
      <c r="D24" s="156" t="s">
        <v>1</v>
      </c>
      <c r="E24" s="159"/>
      <c r="F24" s="156" t="s">
        <v>31</v>
      </c>
      <c r="G24" s="159"/>
    </row>
    <row r="25" spans="2:7" ht="12.75">
      <c r="B25" s="9"/>
      <c r="C25" s="5"/>
      <c r="D25" s="9"/>
      <c r="E25" s="6"/>
      <c r="F25" s="5"/>
      <c r="G25" s="6"/>
    </row>
    <row r="26" spans="2:7" ht="12.75">
      <c r="B26" s="45">
        <v>7</v>
      </c>
      <c r="C26" s="5" t="s">
        <v>32</v>
      </c>
      <c r="D26" s="9"/>
      <c r="E26" s="6"/>
      <c r="F26" s="5"/>
      <c r="G26" s="6"/>
    </row>
    <row r="27" spans="2:7" ht="12.75">
      <c r="B27" s="9"/>
      <c r="C27" s="5" t="s">
        <v>12</v>
      </c>
      <c r="D27" s="160">
        <v>0.47</v>
      </c>
      <c r="E27" s="161"/>
      <c r="F27" s="162">
        <v>0.54</v>
      </c>
      <c r="G27" s="161"/>
    </row>
    <row r="28" spans="2:7" ht="12.75">
      <c r="B28" s="12"/>
      <c r="C28" s="13"/>
      <c r="D28" s="12"/>
      <c r="E28" s="14"/>
      <c r="F28" s="13"/>
      <c r="G28" s="14"/>
    </row>
    <row r="30" spans="2:7" s="17" customFormat="1" ht="15">
      <c r="B30" s="46" t="s">
        <v>33</v>
      </c>
      <c r="C30" s="47"/>
      <c r="D30" s="47"/>
      <c r="E30" s="47"/>
      <c r="F30" s="47"/>
      <c r="G30" s="48"/>
    </row>
    <row r="31" spans="2:7" ht="12.75">
      <c r="B31" s="9"/>
      <c r="C31" s="5"/>
      <c r="D31" s="5"/>
      <c r="E31" s="5"/>
      <c r="F31" s="5"/>
      <c r="G31" s="6"/>
    </row>
    <row r="32" spans="2:7" ht="12.75">
      <c r="B32" s="16"/>
      <c r="C32" s="3"/>
      <c r="D32" s="157" t="s">
        <v>13</v>
      </c>
      <c r="E32" s="158"/>
      <c r="F32" s="157" t="s">
        <v>14</v>
      </c>
      <c r="G32" s="158"/>
    </row>
    <row r="33" spans="2:7" ht="12.75">
      <c r="B33" s="9"/>
      <c r="C33" s="6"/>
      <c r="D33" s="27" t="s">
        <v>17</v>
      </c>
      <c r="E33" s="26" t="s">
        <v>18</v>
      </c>
      <c r="F33" s="27" t="s">
        <v>17</v>
      </c>
      <c r="G33" s="31" t="s">
        <v>18</v>
      </c>
    </row>
    <row r="34" spans="2:7" ht="12.75">
      <c r="B34" s="9"/>
      <c r="C34" s="6"/>
      <c r="D34" s="28" t="s">
        <v>1</v>
      </c>
      <c r="E34" s="26" t="s">
        <v>19</v>
      </c>
      <c r="F34" s="28" t="s">
        <v>20</v>
      </c>
      <c r="G34" s="31" t="s">
        <v>19</v>
      </c>
    </row>
    <row r="35" spans="2:7" ht="12.75">
      <c r="B35" s="9"/>
      <c r="C35" s="6"/>
      <c r="D35" s="28"/>
      <c r="E35" s="26" t="s">
        <v>1</v>
      </c>
      <c r="F35" s="28"/>
      <c r="G35" s="31" t="s">
        <v>21</v>
      </c>
    </row>
    <row r="36" spans="2:7" ht="12.75">
      <c r="B36" s="9"/>
      <c r="C36" s="6"/>
      <c r="D36" s="28" t="s">
        <v>80</v>
      </c>
      <c r="E36" s="26" t="s">
        <v>81</v>
      </c>
      <c r="F36" s="28" t="s">
        <v>80</v>
      </c>
      <c r="G36" s="31" t="s">
        <v>81</v>
      </c>
    </row>
    <row r="37" spans="2:7" ht="12.75">
      <c r="B37" s="12"/>
      <c r="C37" s="14"/>
      <c r="D37" s="30" t="s">
        <v>2</v>
      </c>
      <c r="E37" s="29" t="s">
        <v>2</v>
      </c>
      <c r="F37" s="30" t="s">
        <v>2</v>
      </c>
      <c r="G37" s="49" t="s">
        <v>2</v>
      </c>
    </row>
    <row r="38" spans="2:7" ht="12.75">
      <c r="B38" s="16"/>
      <c r="C38" s="2"/>
      <c r="D38" s="23"/>
      <c r="E38" s="2"/>
      <c r="F38" s="23"/>
      <c r="G38" s="3"/>
    </row>
    <row r="39" spans="2:7" ht="12.75">
      <c r="B39" s="45">
        <v>1</v>
      </c>
      <c r="C39" s="5" t="s">
        <v>34</v>
      </c>
      <c r="D39" s="74">
        <v>93.19352000000188</v>
      </c>
      <c r="E39" s="50">
        <v>282</v>
      </c>
      <c r="F39" s="74">
        <v>1497.8874799999978</v>
      </c>
      <c r="G39" s="34">
        <v>-1691</v>
      </c>
    </row>
    <row r="40" spans="2:7" ht="12.75">
      <c r="B40" s="45">
        <v>2</v>
      </c>
      <c r="C40" s="5" t="s">
        <v>35</v>
      </c>
      <c r="D40" s="86">
        <v>0</v>
      </c>
      <c r="E40" s="87">
        <v>0</v>
      </c>
      <c r="F40" s="86">
        <v>0</v>
      </c>
      <c r="G40" s="88">
        <v>0</v>
      </c>
    </row>
    <row r="41" spans="2:7" ht="12.75">
      <c r="B41" s="45">
        <v>3</v>
      </c>
      <c r="C41" s="5" t="s">
        <v>36</v>
      </c>
      <c r="D41" s="74">
        <v>728.07593</v>
      </c>
      <c r="E41" s="50">
        <v>376</v>
      </c>
      <c r="F41" s="74">
        <v>1586.28597</v>
      </c>
      <c r="G41" s="89">
        <v>1058</v>
      </c>
    </row>
    <row r="42" spans="2:7" ht="12.75">
      <c r="B42" s="12"/>
      <c r="C42" s="13"/>
      <c r="D42" s="24"/>
      <c r="E42" s="13"/>
      <c r="F42" s="24"/>
      <c r="G42" s="14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zoomScale="75" zoomScaleNormal="75" workbookViewId="0" topLeftCell="A7">
      <selection activeCell="C16" sqref="C16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76</v>
      </c>
    </row>
    <row r="4" ht="15.75">
      <c r="A4" s="15" t="s">
        <v>85</v>
      </c>
    </row>
    <row r="7" ht="15.75">
      <c r="A7" s="15" t="s">
        <v>60</v>
      </c>
    </row>
    <row r="8" ht="15.75">
      <c r="A8" s="15" t="s">
        <v>84</v>
      </c>
    </row>
    <row r="9" spans="1:6" ht="14.25">
      <c r="A9" s="16"/>
      <c r="B9" s="3"/>
      <c r="C9" s="168" t="s">
        <v>13</v>
      </c>
      <c r="D9" s="169"/>
      <c r="E9" s="168" t="s">
        <v>14</v>
      </c>
      <c r="F9" s="169"/>
    </row>
    <row r="10" spans="1:6" ht="12.75">
      <c r="A10" s="9"/>
      <c r="B10" s="6"/>
      <c r="C10" s="26" t="s">
        <v>17</v>
      </c>
      <c r="D10" s="27" t="s">
        <v>18</v>
      </c>
      <c r="E10" s="26" t="s">
        <v>17</v>
      </c>
      <c r="F10" s="27" t="s">
        <v>18</v>
      </c>
    </row>
    <row r="11" spans="1:6" ht="12.75">
      <c r="A11" s="9"/>
      <c r="B11" s="6"/>
      <c r="C11" s="26" t="s">
        <v>1</v>
      </c>
      <c r="D11" s="28" t="s">
        <v>19</v>
      </c>
      <c r="E11" s="26" t="s">
        <v>20</v>
      </c>
      <c r="F11" s="28" t="s">
        <v>19</v>
      </c>
    </row>
    <row r="12" spans="1:6" ht="12.75">
      <c r="A12" s="9"/>
      <c r="B12" s="6"/>
      <c r="C12" s="26"/>
      <c r="D12" s="28" t="s">
        <v>1</v>
      </c>
      <c r="E12" s="26"/>
      <c r="F12" s="28" t="s">
        <v>21</v>
      </c>
    </row>
    <row r="13" spans="1:6" ht="12.75">
      <c r="A13" s="9"/>
      <c r="B13" s="6"/>
      <c r="C13" s="26" t="s">
        <v>80</v>
      </c>
      <c r="D13" s="28" t="s">
        <v>81</v>
      </c>
      <c r="E13" s="26" t="s">
        <v>80</v>
      </c>
      <c r="F13" s="28" t="s">
        <v>81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11</v>
      </c>
      <c r="C16" s="32">
        <v>15073.455940000002</v>
      </c>
      <c r="D16" s="32">
        <v>10379</v>
      </c>
      <c r="E16" s="33">
        <v>39817.072049999995</v>
      </c>
      <c r="F16" s="32">
        <v>27082</v>
      </c>
    </row>
    <row r="17" spans="1:6" ht="12.75">
      <c r="A17" s="9"/>
      <c r="B17" s="6" t="s">
        <v>61</v>
      </c>
      <c r="C17" s="66">
        <v>-13698.657229999999</v>
      </c>
      <c r="D17" s="90">
        <v>-9196</v>
      </c>
      <c r="E17" s="70">
        <v>-35256.79697</v>
      </c>
      <c r="F17" s="90">
        <v>-26104</v>
      </c>
    </row>
    <row r="18" spans="1:6" ht="12.75">
      <c r="A18" s="9"/>
      <c r="B18" s="6" t="s">
        <v>62</v>
      </c>
      <c r="C18" s="63">
        <v>1374.7987100000028</v>
      </c>
      <c r="D18" s="63">
        <v>1183</v>
      </c>
      <c r="E18" s="63">
        <v>4560.275079999992</v>
      </c>
      <c r="F18" s="63">
        <v>978</v>
      </c>
    </row>
    <row r="19" spans="1:6" ht="12.75">
      <c r="A19" s="9"/>
      <c r="B19" s="6" t="s">
        <v>63</v>
      </c>
      <c r="C19" s="67">
        <v>112.1935</v>
      </c>
      <c r="D19" s="91">
        <v>46</v>
      </c>
      <c r="E19" s="7">
        <v>199.11625</v>
      </c>
      <c r="F19" s="91">
        <v>122</v>
      </c>
    </row>
    <row r="20" spans="1:6" ht="12.75">
      <c r="A20" s="9"/>
      <c r="B20" s="6" t="s">
        <v>64</v>
      </c>
      <c r="C20" s="68">
        <v>-1393.79869</v>
      </c>
      <c r="D20" s="90">
        <v>-948</v>
      </c>
      <c r="E20" s="71">
        <v>-3261.5038500000005</v>
      </c>
      <c r="F20" s="90">
        <v>-2792</v>
      </c>
    </row>
    <row r="21" spans="1:6" ht="12.75">
      <c r="A21" s="9"/>
      <c r="B21" s="6" t="s">
        <v>65</v>
      </c>
      <c r="C21" s="60">
        <v>93.19352000000276</v>
      </c>
      <c r="D21" s="61">
        <v>281</v>
      </c>
      <c r="E21" s="62">
        <v>1497.8874799999917</v>
      </c>
      <c r="F21" s="61">
        <v>-1692</v>
      </c>
    </row>
    <row r="22" spans="1:6" ht="12.75">
      <c r="A22" s="9"/>
      <c r="B22" s="6" t="s">
        <v>66</v>
      </c>
      <c r="C22" s="64">
        <v>-728.07593</v>
      </c>
      <c r="D22" s="34">
        <v>-376</v>
      </c>
      <c r="E22" s="35">
        <v>-1586.28597</v>
      </c>
      <c r="F22" s="34">
        <v>-1058</v>
      </c>
    </row>
    <row r="23" spans="1:6" ht="12.75">
      <c r="A23" s="9"/>
      <c r="B23" s="6" t="s">
        <v>67</v>
      </c>
      <c r="C23" s="69">
        <v>0</v>
      </c>
      <c r="D23" s="92">
        <v>0</v>
      </c>
      <c r="E23" s="72">
        <v>0</v>
      </c>
      <c r="F23" s="92">
        <v>0</v>
      </c>
    </row>
    <row r="24" spans="1:6" ht="12.75">
      <c r="A24" s="9"/>
      <c r="B24" s="6" t="s">
        <v>68</v>
      </c>
      <c r="C24" s="63">
        <v>-634.8824099999972</v>
      </c>
      <c r="D24" s="63">
        <v>-94</v>
      </c>
      <c r="E24" s="63">
        <v>-88.39849000000822</v>
      </c>
      <c r="F24" s="63">
        <v>-2750</v>
      </c>
    </row>
    <row r="25" spans="1:6" ht="12.75">
      <c r="A25" s="9"/>
      <c r="B25" s="6" t="s">
        <v>15</v>
      </c>
      <c r="C25" s="69">
        <v>0</v>
      </c>
      <c r="D25" s="92">
        <v>0</v>
      </c>
      <c r="E25" s="72">
        <v>0</v>
      </c>
      <c r="F25" s="66">
        <v>0</v>
      </c>
    </row>
    <row r="26" spans="1:6" ht="12.75">
      <c r="A26" s="9"/>
      <c r="B26" s="6" t="s">
        <v>69</v>
      </c>
      <c r="C26" s="64">
        <v>-634.8824099999972</v>
      </c>
      <c r="D26" s="64">
        <v>-94</v>
      </c>
      <c r="E26" s="64">
        <v>-88.39849000000822</v>
      </c>
      <c r="F26" s="64">
        <v>-2750</v>
      </c>
    </row>
    <row r="27" spans="1:6" ht="12.75">
      <c r="A27" s="9"/>
      <c r="B27" s="6" t="s">
        <v>57</v>
      </c>
      <c r="C27" s="67">
        <v>30.1608</v>
      </c>
      <c r="D27" s="34">
        <v>-20</v>
      </c>
      <c r="E27" s="7">
        <v>55.1457</v>
      </c>
      <c r="F27" s="34">
        <v>133</v>
      </c>
    </row>
    <row r="28" spans="1:6" ht="13.5" thickBot="1">
      <c r="A28" s="9"/>
      <c r="B28" s="6" t="s">
        <v>70</v>
      </c>
      <c r="C28" s="65">
        <v>-604.7216099999972</v>
      </c>
      <c r="D28" s="65">
        <v>-114</v>
      </c>
      <c r="E28" s="65">
        <v>-33.252790000008225</v>
      </c>
      <c r="F28" s="65">
        <v>-2617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71</v>
      </c>
      <c r="C30" s="76">
        <v>-1.3970696777174476</v>
      </c>
      <c r="D30" s="78">
        <v>-0.26</v>
      </c>
      <c r="E30" s="77">
        <v>-0.07682289476725938</v>
      </c>
      <c r="F30" s="78">
        <v>-6.05</v>
      </c>
    </row>
    <row r="31" spans="1:6" ht="12.75">
      <c r="A31" s="9"/>
      <c r="B31" s="6" t="s">
        <v>72</v>
      </c>
      <c r="C31" s="76">
        <v>-1.3970696777174476</v>
      </c>
      <c r="D31" s="78">
        <v>-0.26</v>
      </c>
      <c r="E31" s="77">
        <v>-0.07682289476725938</v>
      </c>
      <c r="F31" s="78">
        <v>-6.05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70" t="s">
        <v>73</v>
      </c>
      <c r="B35" s="170"/>
      <c r="C35" s="170"/>
      <c r="D35" s="170"/>
      <c r="E35" s="170"/>
      <c r="F35" s="170"/>
    </row>
    <row r="36" spans="1:6" ht="12.75">
      <c r="A36" s="170" t="s">
        <v>77</v>
      </c>
      <c r="B36" s="170"/>
      <c r="C36" s="170"/>
      <c r="D36" s="170"/>
      <c r="E36" s="170"/>
      <c r="F36" s="170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="75" zoomScaleNormal="75" workbookViewId="0" topLeftCell="A1">
      <selection activeCell="E22" sqref="E21:E22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36" t="s">
        <v>76</v>
      </c>
    </row>
    <row r="2" ht="12.75">
      <c r="B2" s="21"/>
    </row>
    <row r="3" ht="15.75">
      <c r="B3" s="22" t="s">
        <v>82</v>
      </c>
    </row>
    <row r="4" ht="15">
      <c r="B4" s="37" t="s">
        <v>75</v>
      </c>
    </row>
    <row r="5" spans="7:8" ht="12.75">
      <c r="G5" s="38" t="s">
        <v>0</v>
      </c>
      <c r="H5" s="38" t="s">
        <v>39</v>
      </c>
    </row>
    <row r="6" spans="7:8" ht="12.75">
      <c r="G6" s="38" t="s">
        <v>37</v>
      </c>
      <c r="H6" s="38" t="s">
        <v>10</v>
      </c>
    </row>
    <row r="7" spans="7:8" ht="12.75">
      <c r="G7" s="38" t="s">
        <v>1</v>
      </c>
      <c r="H7" s="38" t="s">
        <v>40</v>
      </c>
    </row>
    <row r="8" spans="7:8" ht="12.75">
      <c r="G8" s="38" t="s">
        <v>80</v>
      </c>
      <c r="H8" s="38" t="s">
        <v>83</v>
      </c>
    </row>
    <row r="9" spans="7:8" ht="12.75">
      <c r="G9" s="38" t="s">
        <v>2</v>
      </c>
      <c r="H9" s="38" t="s">
        <v>2</v>
      </c>
    </row>
    <row r="10" spans="7:8" ht="12.75">
      <c r="G10" s="39" t="s">
        <v>38</v>
      </c>
      <c r="H10" s="39" t="s">
        <v>86</v>
      </c>
    </row>
    <row r="11" spans="7:8" ht="12.75">
      <c r="G11" s="38"/>
      <c r="H11" s="85"/>
    </row>
    <row r="12" spans="2:8" ht="12.75">
      <c r="B12" s="5" t="s">
        <v>41</v>
      </c>
      <c r="G12" s="40">
        <v>23481.96984</v>
      </c>
      <c r="H12" s="40">
        <v>27291.702</v>
      </c>
    </row>
    <row r="13" spans="2:8" ht="12.75">
      <c r="B13" s="5" t="s">
        <v>42</v>
      </c>
      <c r="G13" s="26"/>
      <c r="H13" s="82"/>
    </row>
    <row r="14" spans="2:8" ht="12.75">
      <c r="B14" s="5" t="s">
        <v>43</v>
      </c>
      <c r="G14" s="26"/>
      <c r="H14" s="82"/>
    </row>
    <row r="15" spans="2:8" ht="12.75">
      <c r="B15" s="5" t="s">
        <v>3</v>
      </c>
      <c r="G15" s="41"/>
      <c r="H15" s="83"/>
    </row>
    <row r="16" spans="7:8" ht="12.75">
      <c r="G16" s="40"/>
      <c r="H16" s="40"/>
    </row>
    <row r="17" ht="12.75">
      <c r="B17" s="5" t="s">
        <v>4</v>
      </c>
    </row>
    <row r="18" spans="2:8" ht="12.75">
      <c r="B18" s="5" t="s">
        <v>44</v>
      </c>
      <c r="G18" s="4">
        <v>17741.53624</v>
      </c>
      <c r="H18" s="4">
        <v>18035.141</v>
      </c>
    </row>
    <row r="19" spans="2:8" ht="12.75">
      <c r="B19" s="5" t="s">
        <v>45</v>
      </c>
      <c r="G19" s="8">
        <v>11463.336700000002</v>
      </c>
      <c r="H19" s="8">
        <v>7057.097</v>
      </c>
    </row>
    <row r="20" spans="2:8" ht="12.75">
      <c r="B20" s="5" t="s">
        <v>46</v>
      </c>
      <c r="G20" s="8">
        <v>0</v>
      </c>
      <c r="H20" s="8">
        <v>0</v>
      </c>
    </row>
    <row r="21" spans="2:8" ht="12.75">
      <c r="B21" s="5" t="s">
        <v>47</v>
      </c>
      <c r="G21" s="8">
        <v>0</v>
      </c>
      <c r="H21" s="8">
        <v>0</v>
      </c>
    </row>
    <row r="22" spans="2:8" ht="12.75">
      <c r="B22" s="5" t="s">
        <v>48</v>
      </c>
      <c r="G22" s="8">
        <v>0</v>
      </c>
      <c r="H22" s="28"/>
    </row>
    <row r="23" spans="2:12" ht="12.75">
      <c r="B23" s="5" t="s">
        <v>49</v>
      </c>
      <c r="G23" s="8">
        <v>987.03777</v>
      </c>
      <c r="H23" s="11">
        <v>232.972</v>
      </c>
      <c r="L23" s="73"/>
    </row>
    <row r="24" spans="7:8" ht="12.75">
      <c r="G24" s="42">
        <v>30191.91071</v>
      </c>
      <c r="H24" s="42">
        <v>25325.21</v>
      </c>
    </row>
    <row r="25" spans="7:8" ht="12.75">
      <c r="G25" s="40"/>
      <c r="H25" s="40"/>
    </row>
    <row r="26" ht="12.75">
      <c r="B26" s="5" t="s">
        <v>5</v>
      </c>
    </row>
    <row r="27" spans="2:8" ht="12.75">
      <c r="B27" s="5" t="s">
        <v>50</v>
      </c>
      <c r="G27" s="4">
        <v>8170.651819999999</v>
      </c>
      <c r="H27" s="4">
        <v>8814.117</v>
      </c>
    </row>
    <row r="28" spans="2:8" ht="12.75">
      <c r="B28" s="5" t="s">
        <v>6</v>
      </c>
      <c r="G28" s="8">
        <v>22651.56425</v>
      </c>
      <c r="H28" s="8">
        <v>16316.72</v>
      </c>
    </row>
    <row r="29" spans="2:8" ht="12.75">
      <c r="B29" s="5" t="s">
        <v>51</v>
      </c>
      <c r="G29" s="8">
        <v>0</v>
      </c>
      <c r="H29" s="8">
        <v>0</v>
      </c>
    </row>
    <row r="30" spans="2:8" ht="12.75">
      <c r="B30" s="5" t="s">
        <v>52</v>
      </c>
      <c r="G30" s="11">
        <v>121.23651</v>
      </c>
      <c r="H30" s="11">
        <v>129.718</v>
      </c>
    </row>
    <row r="31" spans="2:8" ht="12.75">
      <c r="B31" s="5" t="s">
        <v>53</v>
      </c>
      <c r="G31" s="58">
        <v>0</v>
      </c>
      <c r="H31" s="11"/>
    </row>
    <row r="32" spans="2:8" ht="12.75">
      <c r="B32" s="5" t="s">
        <v>54</v>
      </c>
      <c r="G32" s="58">
        <v>0</v>
      </c>
      <c r="H32" s="8"/>
    </row>
    <row r="33" spans="7:8" ht="12.75">
      <c r="G33" s="42">
        <v>30943.452579999997</v>
      </c>
      <c r="H33" s="42">
        <v>25260.555</v>
      </c>
    </row>
    <row r="34" spans="2:8" ht="12.75">
      <c r="B34" s="5" t="s">
        <v>55</v>
      </c>
      <c r="G34" s="40">
        <v>-751.5418699999973</v>
      </c>
      <c r="H34" s="40">
        <v>64.65499999999884</v>
      </c>
    </row>
    <row r="35" spans="7:8" ht="9.75" customHeight="1">
      <c r="G35" s="172">
        <f>+G12+G34</f>
        <v>22730.427970000004</v>
      </c>
      <c r="H35" s="172">
        <f>+H12+H34</f>
        <v>27356.357</v>
      </c>
    </row>
    <row r="36" spans="7:8" ht="9.75" customHeight="1" thickBot="1">
      <c r="G36" s="173"/>
      <c r="H36" s="173"/>
    </row>
    <row r="37" ht="13.5" thickTop="1"/>
    <row r="38" spans="2:8" ht="12.75">
      <c r="B38" s="5" t="s">
        <v>7</v>
      </c>
      <c r="G38" s="40">
        <v>43285</v>
      </c>
      <c r="H38" s="40">
        <v>43285</v>
      </c>
    </row>
    <row r="39" spans="2:8" ht="12.75">
      <c r="B39" s="5" t="s">
        <v>8</v>
      </c>
      <c r="G39" s="43">
        <v>-23044.46113</v>
      </c>
      <c r="H39" s="84">
        <v>-19765.73985</v>
      </c>
    </row>
    <row r="40" spans="2:8" ht="12.75">
      <c r="B40" s="5" t="s">
        <v>56</v>
      </c>
      <c r="G40" s="40">
        <v>20240.53887</v>
      </c>
      <c r="H40" s="40">
        <v>23519.26015</v>
      </c>
    </row>
    <row r="41" spans="7:8" ht="12.75">
      <c r="G41" s="40"/>
      <c r="H41" s="40"/>
    </row>
    <row r="42" spans="2:8" ht="12.75">
      <c r="B42" s="5" t="s">
        <v>57</v>
      </c>
      <c r="G42" s="44">
        <v>964.89899</v>
      </c>
      <c r="H42" s="40">
        <v>1006.676</v>
      </c>
    </row>
    <row r="43" spans="2:8" ht="12.75">
      <c r="B43" s="5" t="s">
        <v>9</v>
      </c>
      <c r="G43" s="44">
        <v>1417.289</v>
      </c>
      <c r="H43" s="41">
        <v>2341.963</v>
      </c>
    </row>
    <row r="44" spans="2:8" ht="12.75">
      <c r="B44" s="5" t="s">
        <v>58</v>
      </c>
      <c r="E44" s="81"/>
      <c r="G44" s="44">
        <v>107.70125</v>
      </c>
      <c r="H44" s="40">
        <v>488.458</v>
      </c>
    </row>
    <row r="45" spans="7:8" ht="9.75" customHeight="1">
      <c r="G45" s="174">
        <f>SUM(G42:G44)+G40</f>
        <v>22730.42811</v>
      </c>
      <c r="H45" s="172">
        <f>SUM(H42:H44)+H40</f>
        <v>27356.35715</v>
      </c>
    </row>
    <row r="46" spans="7:8" ht="9.75" customHeight="1" thickBot="1">
      <c r="G46" s="175"/>
      <c r="H46" s="173"/>
    </row>
    <row r="47" spans="7:8" ht="13.5" thickTop="1">
      <c r="G47" s="40"/>
      <c r="H47" s="80"/>
    </row>
    <row r="48" spans="2:8" ht="12.75">
      <c r="B48" s="5" t="s">
        <v>59</v>
      </c>
      <c r="G48" s="18">
        <v>46.761092456971234</v>
      </c>
      <c r="H48" s="18">
        <v>54.34</v>
      </c>
    </row>
    <row r="50" ht="12.75">
      <c r="G50" s="81"/>
    </row>
    <row r="51" spans="2:8" ht="12.75">
      <c r="B51" s="171" t="s">
        <v>74</v>
      </c>
      <c r="C51" s="171"/>
      <c r="D51" s="171"/>
      <c r="E51" s="171"/>
      <c r="F51" s="171"/>
      <c r="G51" s="171"/>
      <c r="H51" s="171"/>
    </row>
    <row r="52" spans="2:8" ht="12.75">
      <c r="B52" s="171" t="s">
        <v>77</v>
      </c>
      <c r="C52" s="171"/>
      <c r="D52" s="171"/>
      <c r="E52" s="171"/>
      <c r="F52" s="171"/>
      <c r="G52" s="171"/>
      <c r="H52" s="171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1"/>
  <sheetViews>
    <sheetView tabSelected="1" zoomScale="75" zoomScaleNormal="75" workbookViewId="0" topLeftCell="A1">
      <selection activeCell="E34" sqref="E34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95" customWidth="1"/>
    <col min="4" max="4" width="2.7109375" style="1" customWidth="1"/>
    <col min="5" max="5" width="18.7109375" style="96" customWidth="1"/>
    <col min="6" max="6" width="9.00390625" style="1" customWidth="1"/>
    <col min="7" max="7" width="15.421875" style="1" customWidth="1"/>
    <col min="8" max="16384" width="9.140625" style="1" customWidth="1"/>
  </cols>
  <sheetData>
    <row r="1" spans="2:5" ht="20.25">
      <c r="B1" s="176" t="s">
        <v>76</v>
      </c>
      <c r="C1" s="176"/>
      <c r="D1" s="176"/>
      <c r="E1" s="176"/>
    </row>
    <row r="2" ht="9.75" customHeight="1">
      <c r="B2" s="94"/>
    </row>
    <row r="3" spans="2:5" ht="18">
      <c r="B3" s="177" t="s">
        <v>87</v>
      </c>
      <c r="C3" s="177"/>
      <c r="D3" s="177"/>
      <c r="E3" s="177"/>
    </row>
    <row r="4" spans="2:5" ht="18">
      <c r="B4" s="177" t="s">
        <v>88</v>
      </c>
      <c r="C4" s="177"/>
      <c r="D4" s="177"/>
      <c r="E4" s="177"/>
    </row>
    <row r="5" ht="9.75" customHeight="1"/>
    <row r="6" spans="3:5" ht="15">
      <c r="C6" s="97" t="s">
        <v>89</v>
      </c>
      <c r="D6" s="17"/>
      <c r="E6" s="98" t="s">
        <v>90</v>
      </c>
    </row>
    <row r="7" spans="3:5" ht="15">
      <c r="C7" s="97" t="s">
        <v>91</v>
      </c>
      <c r="D7" s="17"/>
      <c r="E7" s="98" t="s">
        <v>92</v>
      </c>
    </row>
    <row r="8" spans="3:5" ht="15">
      <c r="C8" s="97" t="s">
        <v>93</v>
      </c>
      <c r="D8" s="17"/>
      <c r="E8" s="98" t="s">
        <v>93</v>
      </c>
    </row>
    <row r="9" spans="3:5" ht="15">
      <c r="C9" s="99" t="s">
        <v>80</v>
      </c>
      <c r="D9" s="17"/>
      <c r="E9" s="93" t="s">
        <v>81</v>
      </c>
    </row>
    <row r="10" ht="12.75">
      <c r="B10" s="94" t="s">
        <v>94</v>
      </c>
    </row>
    <row r="11" spans="4:5" ht="9.75" customHeight="1">
      <c r="D11" s="100"/>
      <c r="E11" s="95"/>
    </row>
    <row r="12" spans="2:5" ht="12.75">
      <c r="B12" s="1" t="s">
        <v>95</v>
      </c>
      <c r="C12" s="95">
        <v>-88398.49000000216</v>
      </c>
      <c r="D12" s="100"/>
      <c r="E12" s="95">
        <v>-2749811</v>
      </c>
    </row>
    <row r="13" spans="3:5" ht="9.75" customHeight="1">
      <c r="C13" s="101"/>
      <c r="D13" s="100"/>
      <c r="E13" s="95"/>
    </row>
    <row r="14" spans="2:5" ht="12.75">
      <c r="B14" s="1" t="s">
        <v>96</v>
      </c>
      <c r="C14" s="101"/>
      <c r="D14" s="100"/>
      <c r="E14" s="95"/>
    </row>
    <row r="15" spans="2:5" ht="12.75">
      <c r="B15" s="1" t="s">
        <v>97</v>
      </c>
      <c r="C15" s="101"/>
      <c r="D15" s="100"/>
      <c r="E15" s="95">
        <v>0</v>
      </c>
    </row>
    <row r="16" spans="2:5" ht="12.75">
      <c r="B16" s="1" t="s">
        <v>98</v>
      </c>
      <c r="C16" s="95">
        <v>3373337.48</v>
      </c>
      <c r="D16" s="100"/>
      <c r="E16" s="95">
        <v>3409537</v>
      </c>
    </row>
    <row r="17" spans="2:5" ht="12.75">
      <c r="B17" s="1" t="s">
        <v>99</v>
      </c>
      <c r="C17" s="101"/>
      <c r="D17" s="100"/>
      <c r="E17" s="102">
        <v>0</v>
      </c>
    </row>
    <row r="18" spans="2:5" ht="12.75">
      <c r="B18" s="1" t="s">
        <v>100</v>
      </c>
      <c r="C18" s="101"/>
      <c r="D18" s="100"/>
      <c r="E18" s="102">
        <v>0</v>
      </c>
    </row>
    <row r="19" spans="2:7" ht="12.75">
      <c r="B19" s="1" t="s">
        <v>101</v>
      </c>
      <c r="C19" s="101"/>
      <c r="D19" s="100"/>
      <c r="E19" s="102">
        <v>0</v>
      </c>
      <c r="G19" s="103"/>
    </row>
    <row r="20" spans="2:7" ht="12.75">
      <c r="B20" s="1" t="s">
        <v>102</v>
      </c>
      <c r="C20" s="101"/>
      <c r="D20" s="100"/>
      <c r="E20" s="102">
        <v>0</v>
      </c>
      <c r="G20" s="103"/>
    </row>
    <row r="21" spans="2:7" ht="12.75">
      <c r="B21" s="1" t="s">
        <v>103</v>
      </c>
      <c r="C21" s="101"/>
      <c r="D21" s="100"/>
      <c r="E21" s="102">
        <v>0</v>
      </c>
      <c r="G21" s="104"/>
    </row>
    <row r="22" spans="2:7" ht="12.75">
      <c r="B22" s="1" t="s">
        <v>104</v>
      </c>
      <c r="C22" s="101"/>
      <c r="D22" s="100"/>
      <c r="E22" s="102">
        <v>0</v>
      </c>
      <c r="G22" s="103"/>
    </row>
    <row r="23" spans="2:7" ht="12.75">
      <c r="B23" s="1" t="s">
        <v>105</v>
      </c>
      <c r="C23" s="101"/>
      <c r="D23" s="100"/>
      <c r="E23" s="102">
        <v>0</v>
      </c>
      <c r="G23" s="105"/>
    </row>
    <row r="24" spans="2:7" ht="12.75">
      <c r="B24" s="1" t="s">
        <v>106</v>
      </c>
      <c r="C24" s="106">
        <v>1586285.97</v>
      </c>
      <c r="D24" s="100"/>
      <c r="E24" s="106">
        <v>1058474</v>
      </c>
      <c r="G24" s="105"/>
    </row>
    <row r="25" spans="3:7" ht="9.75" customHeight="1">
      <c r="C25" s="101"/>
      <c r="D25" s="100"/>
      <c r="E25" s="95"/>
      <c r="G25" s="105"/>
    </row>
    <row r="26" spans="2:7" ht="12.75">
      <c r="B26" s="94" t="s">
        <v>107</v>
      </c>
      <c r="C26" s="101">
        <v>4871224.96</v>
      </c>
      <c r="D26" s="100"/>
      <c r="E26" s="95">
        <v>1718200</v>
      </c>
      <c r="G26" s="105"/>
    </row>
    <row r="27" spans="3:7" ht="9.75" customHeight="1">
      <c r="C27" s="101"/>
      <c r="D27" s="100"/>
      <c r="E27" s="95"/>
      <c r="G27" s="105"/>
    </row>
    <row r="28" spans="2:7" ht="12.75">
      <c r="B28" s="1" t="s">
        <v>108</v>
      </c>
      <c r="C28" s="95">
        <v>-1525160.24</v>
      </c>
      <c r="D28" s="100"/>
      <c r="E28" s="95">
        <v>752959</v>
      </c>
      <c r="G28" s="107"/>
    </row>
    <row r="29" spans="2:7" ht="12.75">
      <c r="B29" s="1" t="s">
        <v>109</v>
      </c>
      <c r="C29" s="95">
        <v>-1591455.7</v>
      </c>
      <c r="D29" s="100"/>
      <c r="E29" s="95">
        <v>9974891</v>
      </c>
      <c r="G29" s="107"/>
    </row>
    <row r="30" spans="2:7" ht="12.75">
      <c r="B30" s="1" t="s">
        <v>110</v>
      </c>
      <c r="C30" s="106">
        <v>829272.8199999994</v>
      </c>
      <c r="D30" s="100"/>
      <c r="E30" s="106">
        <v>-5568151</v>
      </c>
      <c r="G30" s="107"/>
    </row>
    <row r="31" spans="2:7" ht="12.75">
      <c r="B31" s="94" t="s">
        <v>111</v>
      </c>
      <c r="C31" s="95">
        <v>2583881.8399999943</v>
      </c>
      <c r="D31" s="100"/>
      <c r="E31" s="95">
        <v>6877899</v>
      </c>
      <c r="G31" s="105"/>
    </row>
    <row r="32" spans="3:5" ht="9.75" customHeight="1">
      <c r="C32" s="101"/>
      <c r="D32" s="100"/>
      <c r="E32" s="95"/>
    </row>
    <row r="33" spans="2:5" ht="12.75">
      <c r="B33" s="1" t="s">
        <v>112</v>
      </c>
      <c r="C33" s="106">
        <v>-63220</v>
      </c>
      <c r="D33" s="100"/>
      <c r="E33" s="108">
        <v>0</v>
      </c>
    </row>
    <row r="34" spans="2:5" ht="12.75">
      <c r="B34" s="94" t="s">
        <v>113</v>
      </c>
      <c r="C34" s="110">
        <v>2520661.8399999943</v>
      </c>
      <c r="D34" s="100"/>
      <c r="E34" s="110">
        <v>6877899</v>
      </c>
    </row>
    <row r="35" spans="3:5" ht="9.75" customHeight="1">
      <c r="C35" s="101"/>
      <c r="D35" s="100"/>
      <c r="E35" s="95"/>
    </row>
    <row r="36" spans="2:5" ht="12.75">
      <c r="B36" s="94" t="s">
        <v>114</v>
      </c>
      <c r="C36" s="101"/>
      <c r="D36" s="100"/>
      <c r="E36" s="95"/>
    </row>
    <row r="37" spans="3:5" ht="9.75" customHeight="1">
      <c r="C37" s="101">
        <v>0</v>
      </c>
      <c r="D37" s="100"/>
      <c r="E37" s="95"/>
    </row>
    <row r="38" spans="2:5" ht="15" customHeight="1">
      <c r="B38" s="1" t="s">
        <v>115</v>
      </c>
      <c r="C38" s="95">
        <v>306400</v>
      </c>
      <c r="D38" s="100"/>
      <c r="E38" s="95"/>
    </row>
    <row r="39" spans="2:5" ht="15" customHeight="1">
      <c r="B39" s="1" t="s">
        <v>116</v>
      </c>
      <c r="C39" s="95">
        <v>-640208</v>
      </c>
      <c r="D39" s="100"/>
      <c r="E39" s="95">
        <v>-141948</v>
      </c>
    </row>
    <row r="40" spans="2:5" ht="12.75">
      <c r="B40" s="1" t="s">
        <v>117</v>
      </c>
      <c r="C40" s="102"/>
      <c r="D40" s="100"/>
      <c r="E40" s="102"/>
    </row>
    <row r="41" spans="2:5" ht="12.75">
      <c r="B41" s="1" t="s">
        <v>118</v>
      </c>
      <c r="C41" s="102"/>
      <c r="D41" s="100"/>
      <c r="E41" s="102"/>
    </row>
    <row r="42" spans="2:5" ht="12.75">
      <c r="B42" s="1" t="s">
        <v>119</v>
      </c>
      <c r="C42" s="102"/>
      <c r="D42" s="100"/>
      <c r="E42" s="102"/>
    </row>
    <row r="43" spans="3:5" ht="9.75" customHeight="1">
      <c r="C43" s="109"/>
      <c r="D43" s="100"/>
      <c r="E43" s="95"/>
    </row>
    <row r="44" spans="2:5" ht="12.75">
      <c r="B44" s="1" t="s">
        <v>120</v>
      </c>
      <c r="C44" s="110">
        <v>-333808</v>
      </c>
      <c r="D44" s="100"/>
      <c r="E44" s="110">
        <v>-141948</v>
      </c>
    </row>
    <row r="45" spans="4:5" ht="9.75" customHeight="1">
      <c r="D45" s="100"/>
      <c r="E45" s="95"/>
    </row>
    <row r="46" spans="2:5" ht="12.75">
      <c r="B46" s="94" t="s">
        <v>121</v>
      </c>
      <c r="D46" s="100"/>
      <c r="E46" s="95"/>
    </row>
    <row r="47" spans="4:5" ht="9.75" customHeight="1">
      <c r="D47" s="100"/>
      <c r="E47" s="95"/>
    </row>
    <row r="48" spans="2:5" ht="15" customHeight="1">
      <c r="B48" s="1" t="s">
        <v>122</v>
      </c>
      <c r="D48" s="100"/>
      <c r="E48" s="95"/>
    </row>
    <row r="49" spans="2:5" ht="15" customHeight="1">
      <c r="B49" s="1" t="s">
        <v>123</v>
      </c>
      <c r="C49" s="95">
        <v>2861305.17</v>
      </c>
      <c r="D49" s="100"/>
      <c r="E49" s="95">
        <v>2313792</v>
      </c>
    </row>
    <row r="50" spans="2:5" ht="12.75">
      <c r="B50" s="1" t="s">
        <v>124</v>
      </c>
      <c r="C50" s="95">
        <v>0</v>
      </c>
      <c r="D50" s="100"/>
      <c r="E50" s="95">
        <v>-184100</v>
      </c>
    </row>
    <row r="51" spans="2:5" ht="12.75">
      <c r="B51" s="1" t="s">
        <v>125</v>
      </c>
      <c r="C51" s="95">
        <v>0</v>
      </c>
      <c r="D51" s="100"/>
      <c r="E51" s="95">
        <v>0</v>
      </c>
    </row>
    <row r="52" spans="2:5" ht="12.75">
      <c r="B52" s="1" t="s">
        <v>126</v>
      </c>
      <c r="C52" s="95">
        <v>-547272</v>
      </c>
      <c r="D52" s="100"/>
      <c r="E52" s="95">
        <v>-595699</v>
      </c>
    </row>
    <row r="53" spans="2:5" ht="12.75">
      <c r="B53" s="1" t="s">
        <v>127</v>
      </c>
      <c r="C53" s="106">
        <v>-1586285.97</v>
      </c>
      <c r="D53" s="100"/>
      <c r="E53" s="95">
        <v>-1058474</v>
      </c>
    </row>
    <row r="54" spans="2:5" ht="12.75">
      <c r="B54" s="1" t="s">
        <v>128</v>
      </c>
      <c r="C54" s="110">
        <v>727747.2000000018</v>
      </c>
      <c r="D54" s="100"/>
      <c r="E54" s="110">
        <v>475519</v>
      </c>
    </row>
    <row r="55" spans="4:5" ht="9.75" customHeight="1">
      <c r="D55" s="100"/>
      <c r="E55" s="95"/>
    </row>
    <row r="56" spans="2:5" ht="12.75">
      <c r="B56" s="94" t="s">
        <v>129</v>
      </c>
      <c r="C56" s="95">
        <v>2914601.04</v>
      </c>
      <c r="D56" s="100"/>
      <c r="E56" s="95">
        <v>7211470</v>
      </c>
    </row>
    <row r="57" spans="4:5" ht="9.75" customHeight="1">
      <c r="D57" s="100"/>
      <c r="E57" s="95"/>
    </row>
    <row r="58" spans="2:5" ht="12.75">
      <c r="B58" s="94" t="s">
        <v>130</v>
      </c>
      <c r="C58" s="95">
        <v>-8052561</v>
      </c>
      <c r="D58" s="100"/>
      <c r="E58" s="95">
        <v>-9215260</v>
      </c>
    </row>
    <row r="59" spans="2:5" ht="9.75" customHeight="1">
      <c r="B59" s="94"/>
      <c r="D59" s="100"/>
      <c r="E59" s="95"/>
    </row>
    <row r="60" spans="2:5" ht="13.5" thickBot="1">
      <c r="B60" s="94" t="s">
        <v>131</v>
      </c>
      <c r="C60" s="111">
        <v>-5137959.96</v>
      </c>
      <c r="D60" s="100"/>
      <c r="E60" s="111">
        <v>-2003790</v>
      </c>
    </row>
    <row r="61" spans="4:5" ht="13.5" thickTop="1">
      <c r="D61" s="100"/>
      <c r="E61" s="95"/>
    </row>
    <row r="62" spans="4:5" ht="9.75" customHeight="1">
      <c r="D62" s="100"/>
      <c r="E62" s="95"/>
    </row>
    <row r="63" spans="2:5" ht="12.75">
      <c r="B63" s="94" t="s">
        <v>132</v>
      </c>
      <c r="D63" s="100"/>
      <c r="E63" s="95"/>
    </row>
    <row r="64" spans="4:5" ht="9.75" customHeight="1">
      <c r="D64" s="100"/>
      <c r="E64" s="95"/>
    </row>
    <row r="65" spans="2:5" ht="12.75">
      <c r="B65" s="1" t="s">
        <v>133</v>
      </c>
      <c r="C65" s="95">
        <v>987037.77</v>
      </c>
      <c r="D65" s="100"/>
      <c r="E65" s="95">
        <v>232972</v>
      </c>
    </row>
    <row r="66" spans="2:5" ht="12.75">
      <c r="B66" s="1" t="s">
        <v>134</v>
      </c>
      <c r="C66" s="95">
        <v>-6124998.08</v>
      </c>
      <c r="D66" s="100"/>
      <c r="E66" s="95">
        <v>-2236762</v>
      </c>
    </row>
    <row r="67" spans="3:5" ht="13.5" thickBot="1">
      <c r="C67" s="111">
        <v>-5137960.31</v>
      </c>
      <c r="D67" s="100"/>
      <c r="E67" s="111">
        <v>-2003790</v>
      </c>
    </row>
    <row r="68" ht="9.75" customHeight="1" thickTop="1"/>
    <row r="69" ht="9.75" customHeight="1"/>
    <row r="70" spans="2:5" ht="12.75">
      <c r="B70" s="170" t="s">
        <v>135</v>
      </c>
      <c r="C70" s="170"/>
      <c r="D70" s="170"/>
      <c r="E70" s="170"/>
    </row>
    <row r="71" spans="2:5" ht="12.75">
      <c r="B71" s="170" t="s">
        <v>77</v>
      </c>
      <c r="C71" s="170"/>
      <c r="D71" s="170"/>
      <c r="E71" s="170"/>
    </row>
  </sheetData>
  <mergeCells count="5">
    <mergeCell ref="B71:E71"/>
    <mergeCell ref="B1:E1"/>
    <mergeCell ref="B3:E3"/>
    <mergeCell ref="B4:E4"/>
    <mergeCell ref="B70:E7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1" max="1" width="2.7109375" style="1" customWidth="1"/>
    <col min="2" max="2" width="25.00390625" style="1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1" customWidth="1"/>
    <col min="8" max="8" width="2.7109375" style="1" customWidth="1"/>
    <col min="9" max="9" width="18.7109375" style="1" customWidth="1"/>
    <col min="10" max="10" width="2.7109375" style="1" customWidth="1"/>
    <col min="11" max="11" width="18.7109375" style="1" customWidth="1"/>
    <col min="12" max="16384" width="9.140625" style="1" customWidth="1"/>
  </cols>
  <sheetData>
    <row r="2" ht="18">
      <c r="B2" s="25" t="s">
        <v>76</v>
      </c>
    </row>
    <row r="3" ht="15.75">
      <c r="B3" s="15" t="s">
        <v>136</v>
      </c>
    </row>
    <row r="4" ht="12.75">
      <c r="B4" s="94"/>
    </row>
    <row r="5" ht="12.75">
      <c r="B5" s="94"/>
    </row>
    <row r="6" ht="15.75">
      <c r="B6" s="15" t="s">
        <v>137</v>
      </c>
    </row>
    <row r="7" spans="3:11" ht="12.75">
      <c r="C7" s="112"/>
      <c r="D7" s="112"/>
      <c r="E7" s="112"/>
      <c r="F7" s="112"/>
      <c r="G7" s="112"/>
      <c r="H7" s="112"/>
      <c r="I7" s="112"/>
      <c r="J7" s="112"/>
      <c r="K7" s="112"/>
    </row>
    <row r="8" spans="3:11" ht="12.75">
      <c r="C8" s="112"/>
      <c r="D8" s="112"/>
      <c r="E8" s="112"/>
      <c r="F8" s="112"/>
      <c r="G8" s="112"/>
      <c r="H8" s="112"/>
      <c r="I8" s="112"/>
      <c r="J8" s="112"/>
      <c r="K8" s="112"/>
    </row>
    <row r="9" spans="3:11" ht="14.25">
      <c r="C9" s="113" t="s">
        <v>138</v>
      </c>
      <c r="D9" s="113"/>
      <c r="E9" s="113" t="s">
        <v>139</v>
      </c>
      <c r="F9" s="113"/>
      <c r="G9" s="113" t="s">
        <v>140</v>
      </c>
      <c r="H9" s="113"/>
      <c r="I9" s="113" t="s">
        <v>141</v>
      </c>
      <c r="J9" s="113"/>
      <c r="K9" s="113"/>
    </row>
    <row r="10" spans="3:11" ht="14.25">
      <c r="C10" s="113" t="s">
        <v>142</v>
      </c>
      <c r="D10" s="113"/>
      <c r="E10" s="113" t="s">
        <v>143</v>
      </c>
      <c r="F10" s="113"/>
      <c r="G10" s="113" t="s">
        <v>144</v>
      </c>
      <c r="H10" s="113"/>
      <c r="I10" s="113" t="s">
        <v>145</v>
      </c>
      <c r="J10" s="113"/>
      <c r="K10" s="113" t="s">
        <v>146</v>
      </c>
    </row>
    <row r="11" spans="3:11" ht="14.25">
      <c r="C11" s="113"/>
      <c r="D11" s="113"/>
      <c r="E11" s="113"/>
      <c r="F11" s="113"/>
      <c r="G11" s="113"/>
      <c r="H11" s="113"/>
      <c r="I11" s="113"/>
      <c r="J11" s="113"/>
      <c r="K11" s="113"/>
    </row>
    <row r="12" spans="2:11" ht="14.25">
      <c r="B12" s="94" t="s">
        <v>147</v>
      </c>
      <c r="C12" s="113" t="s">
        <v>148</v>
      </c>
      <c r="D12" s="113"/>
      <c r="E12" s="113" t="s">
        <v>148</v>
      </c>
      <c r="F12" s="113"/>
      <c r="G12" s="113" t="s">
        <v>148</v>
      </c>
      <c r="H12" s="113"/>
      <c r="I12" s="113" t="s">
        <v>148</v>
      </c>
      <c r="J12" s="113"/>
      <c r="K12" s="113" t="s">
        <v>148</v>
      </c>
    </row>
    <row r="14" spans="2:11" ht="12.75">
      <c r="B14" s="1" t="s">
        <v>149</v>
      </c>
      <c r="C14" s="96">
        <v>43285000</v>
      </c>
      <c r="D14" s="96"/>
      <c r="E14" s="96">
        <v>7400325</v>
      </c>
      <c r="G14" s="96">
        <v>2553832</v>
      </c>
      <c r="I14" s="96">
        <v>-32921599</v>
      </c>
      <c r="J14" s="96"/>
      <c r="K14" s="96">
        <f>+C14+E14+G14+I14</f>
        <v>20317558</v>
      </c>
    </row>
    <row r="15" spans="9:11" ht="12.75">
      <c r="I15" s="96"/>
      <c r="J15" s="96"/>
      <c r="K15" s="96"/>
    </row>
    <row r="16" spans="2:11" s="5" customFormat="1" ht="12.75">
      <c r="B16" s="5" t="s">
        <v>150</v>
      </c>
      <c r="C16" s="87"/>
      <c r="D16" s="87"/>
      <c r="E16" s="87"/>
      <c r="F16" s="87"/>
      <c r="G16" s="40">
        <v>-48711</v>
      </c>
      <c r="H16" s="87"/>
      <c r="I16" s="40">
        <v>15458</v>
      </c>
      <c r="J16" s="40"/>
      <c r="K16" s="40">
        <f>+G16+I16</f>
        <v>-33253</v>
      </c>
    </row>
    <row r="17" spans="2:11" ht="12.75">
      <c r="B17" s="1" t="s">
        <v>151</v>
      </c>
      <c r="C17" s="87"/>
      <c r="D17" s="114"/>
      <c r="E17" s="87"/>
      <c r="F17" s="114"/>
      <c r="G17" s="87"/>
      <c r="H17" s="114"/>
      <c r="I17" s="87"/>
      <c r="K17" s="87"/>
    </row>
    <row r="18" spans="2:11" ht="12.75">
      <c r="B18" s="1" t="s">
        <v>152</v>
      </c>
      <c r="C18" s="87"/>
      <c r="D18" s="114"/>
      <c r="E18" s="87"/>
      <c r="F18" s="114"/>
      <c r="G18" s="87"/>
      <c r="H18" s="114"/>
      <c r="I18" s="87"/>
      <c r="K18" s="87"/>
    </row>
    <row r="19" spans="3:11" ht="12.75">
      <c r="C19" s="13"/>
      <c r="E19" s="13"/>
      <c r="G19" s="13"/>
      <c r="I19" s="13"/>
      <c r="K19" s="13"/>
    </row>
    <row r="20" spans="2:11" ht="9.75" customHeight="1">
      <c r="B20" s="178" t="s">
        <v>153</v>
      </c>
      <c r="C20" s="179">
        <f>SUM(C14:C18)</f>
        <v>43285000</v>
      </c>
      <c r="E20" s="179">
        <f>SUM(E14:E18)</f>
        <v>7400325</v>
      </c>
      <c r="G20" s="181">
        <f>SUM(G14:G18)</f>
        <v>2505121</v>
      </c>
      <c r="I20" s="179">
        <f>SUM(I14:I18)</f>
        <v>-32906141</v>
      </c>
      <c r="K20" s="179">
        <f>SUM(K14:K18)</f>
        <v>20284305</v>
      </c>
    </row>
    <row r="21" spans="2:11" ht="9.75" customHeight="1" thickBot="1">
      <c r="B21" s="178"/>
      <c r="C21" s="180"/>
      <c r="D21" s="96"/>
      <c r="E21" s="180"/>
      <c r="G21" s="182"/>
      <c r="I21" s="180"/>
      <c r="J21" s="96"/>
      <c r="K21" s="180"/>
    </row>
    <row r="22" ht="13.5" thickTop="1"/>
    <row r="24" spans="2:11" ht="12.75">
      <c r="B24" s="1" t="s">
        <v>154</v>
      </c>
      <c r="C24" s="96">
        <v>43285000</v>
      </c>
      <c r="E24" s="96">
        <v>7400325</v>
      </c>
      <c r="G24" s="96">
        <v>2618780</v>
      </c>
      <c r="I24" s="96">
        <v>-27167772</v>
      </c>
      <c r="K24" s="96">
        <f>+C24+E24+G24+I24</f>
        <v>26136333</v>
      </c>
    </row>
    <row r="25" spans="2:11" ht="12.75">
      <c r="B25" s="1" t="s">
        <v>150</v>
      </c>
      <c r="C25" s="115"/>
      <c r="D25" s="115"/>
      <c r="E25" s="115"/>
      <c r="G25" s="96">
        <v>-48711</v>
      </c>
      <c r="I25" s="96">
        <v>-2568362</v>
      </c>
      <c r="K25" s="96">
        <f>+G25+I25</f>
        <v>-2617073</v>
      </c>
    </row>
    <row r="26" spans="2:11" ht="12.75">
      <c r="B26" s="1" t="s">
        <v>151</v>
      </c>
      <c r="C26" s="116"/>
      <c r="E26" s="116"/>
      <c r="G26" s="114"/>
      <c r="H26" s="114"/>
      <c r="I26" s="114"/>
      <c r="K26" s="116"/>
    </row>
    <row r="27" spans="2:11" ht="12.75">
      <c r="B27" s="1" t="s">
        <v>152</v>
      </c>
      <c r="C27" s="114"/>
      <c r="D27" s="114"/>
      <c r="E27" s="114"/>
      <c r="F27" s="114"/>
      <c r="G27" s="114"/>
      <c r="H27" s="114"/>
      <c r="I27" s="114"/>
      <c r="J27" s="114"/>
      <c r="K27" s="114"/>
    </row>
    <row r="28" spans="3:11" ht="12.75">
      <c r="C28" s="13"/>
      <c r="E28" s="13"/>
      <c r="G28" s="13"/>
      <c r="I28" s="13"/>
      <c r="K28" s="13"/>
    </row>
    <row r="29" spans="2:11" ht="9.75" customHeight="1">
      <c r="B29" s="178" t="s">
        <v>155</v>
      </c>
      <c r="C29" s="179">
        <f>SUM(C24:C28)</f>
        <v>43285000</v>
      </c>
      <c r="E29" s="179">
        <f>SUM(E24:E28)</f>
        <v>7400325</v>
      </c>
      <c r="G29" s="181">
        <f>SUM(G24:G28)</f>
        <v>2570069</v>
      </c>
      <c r="H29" s="112"/>
      <c r="I29" s="179">
        <f>SUM(I24:I28)</f>
        <v>-29736134</v>
      </c>
      <c r="K29" s="184">
        <f>SUM(K24:K28)</f>
        <v>23519260</v>
      </c>
    </row>
    <row r="30" spans="2:11" ht="9.75" customHeight="1" thickBot="1">
      <c r="B30" s="178"/>
      <c r="C30" s="183"/>
      <c r="E30" s="183"/>
      <c r="G30" s="182"/>
      <c r="H30" s="112"/>
      <c r="I30" s="183"/>
      <c r="K30" s="180"/>
    </row>
    <row r="31" ht="13.5" thickTop="1"/>
    <row r="33" spans="2:11" ht="12.75">
      <c r="B33" s="170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</row>
    <row r="34" spans="2:11" ht="12.75">
      <c r="B34" s="170" t="s">
        <v>77</v>
      </c>
      <c r="C34" s="170"/>
      <c r="D34" s="170"/>
      <c r="E34" s="170"/>
      <c r="F34" s="170"/>
      <c r="G34" s="170"/>
      <c r="H34" s="170"/>
      <c r="I34" s="170"/>
      <c r="J34" s="170"/>
      <c r="K34" s="170"/>
    </row>
  </sheetData>
  <mergeCells count="14">
    <mergeCell ref="B33:K33"/>
    <mergeCell ref="B34:K34"/>
    <mergeCell ref="I20:I21"/>
    <mergeCell ref="K20:K21"/>
    <mergeCell ref="B29:B30"/>
    <mergeCell ref="C29:C30"/>
    <mergeCell ref="E29:E30"/>
    <mergeCell ref="G29:G30"/>
    <mergeCell ref="I29:I30"/>
    <mergeCell ref="K29:K30"/>
    <mergeCell ref="B20:B21"/>
    <mergeCell ref="C20:C21"/>
    <mergeCell ref="E20:E21"/>
    <mergeCell ref="G20:G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5.7109375" style="1" customWidth="1"/>
    <col min="3" max="3" width="23.8515625" style="1" customWidth="1"/>
    <col min="4" max="9" width="15.7109375" style="1" customWidth="1"/>
    <col min="10" max="16384" width="9.140625" style="1" customWidth="1"/>
  </cols>
  <sheetData>
    <row r="2" spans="1:3" ht="15.75">
      <c r="A2" s="117">
        <v>1.08</v>
      </c>
      <c r="B2" s="118"/>
      <c r="C2" s="15" t="s">
        <v>157</v>
      </c>
    </row>
    <row r="5" spans="3:4" ht="15">
      <c r="C5" s="118" t="s">
        <v>158</v>
      </c>
      <c r="D5" s="20" t="s">
        <v>159</v>
      </c>
    </row>
    <row r="6" spans="4:9" ht="15">
      <c r="D6" s="185" t="s">
        <v>160</v>
      </c>
      <c r="E6" s="186"/>
      <c r="F6" s="186"/>
      <c r="G6" s="186"/>
      <c r="H6" s="186"/>
      <c r="I6" s="187"/>
    </row>
    <row r="7" spans="4:9" ht="14.25">
      <c r="D7" s="119" t="s">
        <v>161</v>
      </c>
      <c r="E7" s="119" t="s">
        <v>162</v>
      </c>
      <c r="F7" s="120" t="s">
        <v>163</v>
      </c>
      <c r="G7" s="119" t="s">
        <v>164</v>
      </c>
      <c r="H7" s="188" t="s">
        <v>165</v>
      </c>
      <c r="I7" s="188" t="s">
        <v>166</v>
      </c>
    </row>
    <row r="8" spans="4:9" ht="12.75">
      <c r="D8" s="121" t="s">
        <v>167</v>
      </c>
      <c r="E8" s="121" t="s">
        <v>168</v>
      </c>
      <c r="F8" s="122" t="s">
        <v>169</v>
      </c>
      <c r="G8" s="121" t="s">
        <v>170</v>
      </c>
      <c r="H8" s="189"/>
      <c r="I8" s="189"/>
    </row>
    <row r="9" spans="4:9" ht="14.25">
      <c r="D9" s="123" t="s">
        <v>171</v>
      </c>
      <c r="E9" s="123" t="s">
        <v>171</v>
      </c>
      <c r="F9" s="124" t="s">
        <v>171</v>
      </c>
      <c r="G9" s="123" t="s">
        <v>171</v>
      </c>
      <c r="H9" s="124" t="s">
        <v>171</v>
      </c>
      <c r="I9" s="124" t="s">
        <v>171</v>
      </c>
    </row>
    <row r="10" spans="3:9" ht="15">
      <c r="C10" s="125" t="s">
        <v>172</v>
      </c>
      <c r="D10" s="16"/>
      <c r="E10" s="16"/>
      <c r="F10" s="23"/>
      <c r="G10" s="16"/>
      <c r="H10" s="23"/>
      <c r="I10" s="23"/>
    </row>
    <row r="11" spans="3:9" ht="12.75">
      <c r="C11" s="10"/>
      <c r="D11" s="9"/>
      <c r="E11" s="9"/>
      <c r="F11" s="10"/>
      <c r="G11" s="9"/>
      <c r="H11" s="10"/>
      <c r="I11" s="10"/>
    </row>
    <row r="12" spans="3:9" ht="12.75">
      <c r="C12" s="10" t="s">
        <v>173</v>
      </c>
      <c r="D12" s="126">
        <v>10.51471444</v>
      </c>
      <c r="E12" s="127">
        <v>0.0158025</v>
      </c>
      <c r="F12" s="75">
        <v>4.542939</v>
      </c>
      <c r="G12" s="128">
        <v>0</v>
      </c>
      <c r="H12" s="75">
        <v>0</v>
      </c>
      <c r="I12" s="129">
        <v>15.073455939999999</v>
      </c>
    </row>
    <row r="13" spans="3:9" ht="12.75">
      <c r="C13" s="10" t="s">
        <v>174</v>
      </c>
      <c r="D13" s="130">
        <v>0</v>
      </c>
      <c r="E13" s="130">
        <v>0</v>
      </c>
      <c r="F13" s="131">
        <v>0</v>
      </c>
      <c r="G13" s="132">
        <v>0</v>
      </c>
      <c r="H13" s="131">
        <v>0</v>
      </c>
      <c r="I13" s="133">
        <v>0</v>
      </c>
    </row>
    <row r="14" spans="3:9" ht="12.75">
      <c r="C14" s="10"/>
      <c r="D14" s="134"/>
      <c r="E14" s="127"/>
      <c r="F14" s="75"/>
      <c r="G14" s="128"/>
      <c r="H14" s="75"/>
      <c r="I14" s="129"/>
    </row>
    <row r="15" spans="3:9" ht="15">
      <c r="C15" s="135" t="s">
        <v>175</v>
      </c>
      <c r="D15" s="9"/>
      <c r="E15" s="9"/>
      <c r="F15" s="10"/>
      <c r="G15" s="126"/>
      <c r="H15" s="10"/>
      <c r="I15" s="10"/>
    </row>
    <row r="16" spans="3:9" ht="12.75">
      <c r="C16" s="10" t="s">
        <v>176</v>
      </c>
      <c r="D16" s="126">
        <v>0.42860367000000194</v>
      </c>
      <c r="E16" s="126">
        <v>-0.43954949</v>
      </c>
      <c r="F16" s="136">
        <v>0.035218</v>
      </c>
      <c r="G16" s="126">
        <v>-0.02703516</v>
      </c>
      <c r="H16" s="137">
        <v>-0.016237</v>
      </c>
      <c r="I16" s="138">
        <v>-0.018999979999998053</v>
      </c>
    </row>
    <row r="17" spans="3:9" ht="12.75">
      <c r="C17" s="10" t="s">
        <v>177</v>
      </c>
      <c r="D17" s="126">
        <v>-0.20799895000000002</v>
      </c>
      <c r="E17" s="126">
        <v>-0.07833498</v>
      </c>
      <c r="F17" s="136">
        <v>-0.441742</v>
      </c>
      <c r="G17" s="128">
        <v>0</v>
      </c>
      <c r="H17" s="75">
        <v>0</v>
      </c>
      <c r="I17" s="138">
        <v>-0.72807593</v>
      </c>
    </row>
    <row r="18" spans="3:9" ht="12.75">
      <c r="C18" s="10" t="s">
        <v>178</v>
      </c>
      <c r="D18" s="130">
        <v>0</v>
      </c>
      <c r="E18" s="132">
        <v>0</v>
      </c>
      <c r="F18" s="131">
        <v>0</v>
      </c>
      <c r="G18" s="132">
        <v>0</v>
      </c>
      <c r="H18" s="131">
        <v>0</v>
      </c>
      <c r="I18" s="139">
        <v>0</v>
      </c>
    </row>
    <row r="19" spans="3:9" ht="12.75">
      <c r="C19" s="10"/>
      <c r="D19" s="9"/>
      <c r="E19" s="126"/>
      <c r="F19" s="10"/>
      <c r="G19" s="126"/>
      <c r="H19" s="75"/>
      <c r="I19" s="10"/>
    </row>
    <row r="20" spans="3:9" ht="12.75">
      <c r="C20" s="10" t="s">
        <v>179</v>
      </c>
      <c r="D20" s="126">
        <v>0.22600322000000195</v>
      </c>
      <c r="E20" s="126">
        <v>-0.5178844699999999</v>
      </c>
      <c r="F20" s="129">
        <v>-0.299729</v>
      </c>
      <c r="G20" s="126">
        <v>-0.02703516</v>
      </c>
      <c r="H20" s="75">
        <v>-0.016237</v>
      </c>
      <c r="I20" s="138">
        <v>-0.6348824099999979</v>
      </c>
    </row>
    <row r="21" spans="3:9" ht="12.75">
      <c r="C21" s="10"/>
      <c r="D21" s="9"/>
      <c r="E21" s="9"/>
      <c r="F21" s="10"/>
      <c r="G21" s="9"/>
      <c r="H21" s="10"/>
      <c r="I21" s="10"/>
    </row>
    <row r="22" spans="3:9" ht="12.75">
      <c r="C22" s="10" t="s">
        <v>180</v>
      </c>
      <c r="D22" s="127">
        <v>0</v>
      </c>
      <c r="E22" s="140">
        <v>0</v>
      </c>
      <c r="F22" s="75">
        <v>0</v>
      </c>
      <c r="G22" s="127">
        <v>0</v>
      </c>
      <c r="H22" s="75">
        <v>0</v>
      </c>
      <c r="I22" s="136">
        <v>0</v>
      </c>
    </row>
    <row r="23" spans="3:9" ht="9.75" customHeight="1">
      <c r="C23" s="10"/>
      <c r="D23" s="127"/>
      <c r="E23" s="140"/>
      <c r="F23" s="75"/>
      <c r="G23" s="127"/>
      <c r="H23" s="10"/>
      <c r="I23" s="10"/>
    </row>
    <row r="24" spans="3:9" ht="12.75">
      <c r="C24" s="10" t="s">
        <v>57</v>
      </c>
      <c r="D24" s="127">
        <v>0</v>
      </c>
      <c r="E24" s="140">
        <v>0</v>
      </c>
      <c r="F24" s="75">
        <v>0</v>
      </c>
      <c r="G24" s="127">
        <v>0</v>
      </c>
      <c r="H24" s="138">
        <v>0.030160799999999998</v>
      </c>
      <c r="I24" s="138">
        <v>0.030160799999999998</v>
      </c>
    </row>
    <row r="25" spans="3:9" ht="12.75">
      <c r="C25" s="10"/>
      <c r="D25" s="9"/>
      <c r="E25" s="9"/>
      <c r="F25" s="10"/>
      <c r="G25" s="9"/>
      <c r="H25" s="10"/>
      <c r="I25" s="10"/>
    </row>
    <row r="26" spans="3:9" ht="9.75" customHeight="1">
      <c r="C26" s="190" t="s">
        <v>181</v>
      </c>
      <c r="D26" s="191">
        <f>+D20-D22-D24</f>
        <v>0.22600322000000195</v>
      </c>
      <c r="E26" s="191">
        <f>+E20+E22+E24</f>
        <v>-0.5178844699999999</v>
      </c>
      <c r="F26" s="191">
        <f>+F20+F22+F24</f>
        <v>-0.299729</v>
      </c>
      <c r="G26" s="191">
        <f>+G20+G22+G24</f>
        <v>-0.02703516</v>
      </c>
      <c r="H26" s="191">
        <f>+H20+H22+H24</f>
        <v>0.013923799999999997</v>
      </c>
      <c r="I26" s="191">
        <f>+I20+I22+I24</f>
        <v>-0.6047216099999979</v>
      </c>
    </row>
    <row r="27" spans="3:9" ht="9.75" customHeight="1">
      <c r="C27" s="189"/>
      <c r="D27" s="192"/>
      <c r="E27" s="192"/>
      <c r="F27" s="192"/>
      <c r="G27" s="192"/>
      <c r="H27" s="192"/>
      <c r="I27" s="192"/>
    </row>
    <row r="28" spans="3:9" ht="12.75">
      <c r="C28" s="16"/>
      <c r="D28" s="23"/>
      <c r="E28" s="16"/>
      <c r="F28" s="23"/>
      <c r="G28" s="16"/>
      <c r="H28" s="23"/>
      <c r="I28" s="23"/>
    </row>
    <row r="29" spans="3:9" ht="12.75">
      <c r="C29" s="9"/>
      <c r="D29" s="10"/>
      <c r="E29" s="9"/>
      <c r="F29" s="10"/>
      <c r="G29" s="9"/>
      <c r="H29" s="10"/>
      <c r="I29" s="10"/>
    </row>
    <row r="30" spans="3:9" ht="15">
      <c r="C30" s="141" t="s">
        <v>182</v>
      </c>
      <c r="D30" s="10"/>
      <c r="E30" s="9"/>
      <c r="F30" s="10"/>
      <c r="G30" s="9"/>
      <c r="H30" s="10"/>
      <c r="I30" s="10"/>
    </row>
    <row r="31" spans="3:9" ht="15">
      <c r="C31" s="141" t="s">
        <v>183</v>
      </c>
      <c r="D31" s="10"/>
      <c r="E31" s="9"/>
      <c r="F31" s="10"/>
      <c r="G31" s="9"/>
      <c r="H31" s="10"/>
      <c r="I31" s="10"/>
    </row>
    <row r="32" spans="3:9" ht="12.75">
      <c r="C32" s="9" t="s">
        <v>184</v>
      </c>
      <c r="D32" s="138">
        <v>29.963190909999998</v>
      </c>
      <c r="E32" s="126">
        <v>9.370870969999999</v>
      </c>
      <c r="F32" s="138">
        <v>17.048854</v>
      </c>
      <c r="G32" s="126">
        <v>4.879107230000001</v>
      </c>
      <c r="H32" s="138">
        <v>-7.58814209</v>
      </c>
      <c r="I32" s="129">
        <v>53.673881019999996</v>
      </c>
    </row>
    <row r="33" spans="3:9" ht="12.75">
      <c r="C33" s="9" t="s">
        <v>185</v>
      </c>
      <c r="D33" s="138">
        <v>-17.81075371</v>
      </c>
      <c r="E33" s="126">
        <v>-33.70590699</v>
      </c>
      <c r="F33" s="138">
        <v>-10.56848</v>
      </c>
      <c r="G33" s="126">
        <v>-5.69630325</v>
      </c>
      <c r="H33" s="138">
        <v>36.83799104</v>
      </c>
      <c r="I33" s="129">
        <v>-30.943452910000012</v>
      </c>
    </row>
    <row r="34" spans="3:9" ht="12.75">
      <c r="C34" s="9" t="s">
        <v>186</v>
      </c>
      <c r="D34" s="191">
        <f aca="true" t="shared" si="0" ref="D34:I34">+D32+D33</f>
        <v>12.152437199999998</v>
      </c>
      <c r="E34" s="191">
        <f t="shared" si="0"/>
        <v>-24.335036020000004</v>
      </c>
      <c r="F34" s="191">
        <f t="shared" si="0"/>
        <v>6.480373999999999</v>
      </c>
      <c r="G34" s="191">
        <f t="shared" si="0"/>
        <v>-0.817196019999999</v>
      </c>
      <c r="H34" s="191">
        <f t="shared" si="0"/>
        <v>29.24984895</v>
      </c>
      <c r="I34" s="191">
        <f t="shared" si="0"/>
        <v>22.730428109999984</v>
      </c>
    </row>
    <row r="35" spans="3:9" ht="12.75">
      <c r="C35" s="9" t="s">
        <v>187</v>
      </c>
      <c r="D35" s="192"/>
      <c r="E35" s="192"/>
      <c r="F35" s="192"/>
      <c r="G35" s="192"/>
      <c r="H35" s="192"/>
      <c r="I35" s="192"/>
    </row>
    <row r="36" spans="3:9" ht="12.75">
      <c r="C36" s="9"/>
      <c r="D36" s="10"/>
      <c r="E36" s="126"/>
      <c r="F36" s="10"/>
      <c r="G36" s="126"/>
      <c r="H36" s="10"/>
      <c r="I36" s="10"/>
    </row>
    <row r="37" spans="3:9" ht="12.75">
      <c r="C37" s="9" t="s">
        <v>188</v>
      </c>
      <c r="D37" s="136">
        <v>0.023348</v>
      </c>
      <c r="E37" s="128">
        <v>0</v>
      </c>
      <c r="F37" s="138">
        <v>0.539495</v>
      </c>
      <c r="G37" s="128">
        <v>0</v>
      </c>
      <c r="H37" s="75">
        <v>0</v>
      </c>
      <c r="I37" s="142">
        <v>0.562843</v>
      </c>
    </row>
    <row r="38" spans="3:9" ht="12.75">
      <c r="C38" s="9" t="s">
        <v>189</v>
      </c>
      <c r="D38" s="136">
        <v>0.12311406000000001</v>
      </c>
      <c r="E38" s="126">
        <v>0.36655467999999997</v>
      </c>
      <c r="F38" s="138">
        <v>0.60606</v>
      </c>
      <c r="G38" s="126">
        <v>0.01270665</v>
      </c>
      <c r="H38" s="75">
        <v>0.016237</v>
      </c>
      <c r="I38" s="129">
        <v>1.12467239</v>
      </c>
    </row>
    <row r="39" spans="3:9" ht="12.75">
      <c r="C39" s="9" t="s">
        <v>190</v>
      </c>
      <c r="D39" s="138"/>
      <c r="E39" s="126"/>
      <c r="F39" s="138"/>
      <c r="G39" s="126"/>
      <c r="H39" s="10"/>
      <c r="I39" s="10"/>
    </row>
    <row r="40" spans="3:9" ht="12.75">
      <c r="C40" s="9" t="s">
        <v>191</v>
      </c>
      <c r="D40" s="136">
        <v>0</v>
      </c>
      <c r="E40" s="128">
        <v>0</v>
      </c>
      <c r="F40" s="136">
        <v>0</v>
      </c>
      <c r="G40" s="128">
        <v>0</v>
      </c>
      <c r="H40" s="75">
        <v>0</v>
      </c>
      <c r="I40" s="75">
        <v>0</v>
      </c>
    </row>
    <row r="41" spans="3:9" ht="12.75">
      <c r="C41" s="12"/>
      <c r="D41" s="24"/>
      <c r="E41" s="12"/>
      <c r="F41" s="24"/>
      <c r="G41" s="12"/>
      <c r="H41" s="24"/>
      <c r="I41" s="24"/>
    </row>
    <row r="44" spans="3:4" ht="15">
      <c r="C44" s="118" t="s">
        <v>192</v>
      </c>
      <c r="D44" s="20" t="s">
        <v>193</v>
      </c>
    </row>
    <row r="45" spans="4:9" ht="15">
      <c r="D45" s="185" t="s">
        <v>160</v>
      </c>
      <c r="E45" s="186"/>
      <c r="F45" s="186"/>
      <c r="G45" s="186"/>
      <c r="H45" s="186"/>
      <c r="I45" s="187"/>
    </row>
    <row r="46" spans="4:9" ht="14.25">
      <c r="D46" s="119" t="s">
        <v>161</v>
      </c>
      <c r="E46" s="120" t="s">
        <v>194</v>
      </c>
      <c r="F46" s="143" t="s">
        <v>163</v>
      </c>
      <c r="G46" s="120" t="s">
        <v>164</v>
      </c>
      <c r="H46" s="188" t="s">
        <v>165</v>
      </c>
      <c r="I46" s="188" t="s">
        <v>166</v>
      </c>
    </row>
    <row r="47" spans="4:9" ht="12.75">
      <c r="D47" s="144" t="s">
        <v>167</v>
      </c>
      <c r="E47" s="145" t="s">
        <v>168</v>
      </c>
      <c r="F47" s="146" t="s">
        <v>169</v>
      </c>
      <c r="G47" s="145" t="s">
        <v>170</v>
      </c>
      <c r="H47" s="189"/>
      <c r="I47" s="189"/>
    </row>
    <row r="48" spans="4:9" ht="14.25">
      <c r="D48" s="123" t="s">
        <v>171</v>
      </c>
      <c r="E48" s="124" t="s">
        <v>171</v>
      </c>
      <c r="F48" s="147" t="s">
        <v>171</v>
      </c>
      <c r="G48" s="124" t="s">
        <v>171</v>
      </c>
      <c r="H48" s="148" t="s">
        <v>171</v>
      </c>
      <c r="I48" s="124" t="s">
        <v>171</v>
      </c>
    </row>
    <row r="49" spans="3:9" ht="15">
      <c r="C49" s="125" t="s">
        <v>172</v>
      </c>
      <c r="D49" s="16"/>
      <c r="E49" s="23"/>
      <c r="F49" s="2"/>
      <c r="G49" s="23"/>
      <c r="H49" s="3"/>
      <c r="I49" s="23"/>
    </row>
    <row r="50" spans="3:9" ht="12.75">
      <c r="C50" s="10"/>
      <c r="D50" s="9"/>
      <c r="E50" s="10"/>
      <c r="F50" s="5"/>
      <c r="G50" s="10"/>
      <c r="H50" s="6"/>
      <c r="I50" s="10"/>
    </row>
    <row r="51" spans="3:9" ht="12.75">
      <c r="C51" s="10" t="s">
        <v>195</v>
      </c>
      <c r="D51" s="126">
        <v>2.5856999099999998</v>
      </c>
      <c r="E51" s="149">
        <v>0.0158025</v>
      </c>
      <c r="F51" s="150">
        <v>0.58060002</v>
      </c>
      <c r="G51" s="149">
        <v>0</v>
      </c>
      <c r="H51" s="149">
        <v>0</v>
      </c>
      <c r="I51" s="138">
        <v>3.1821024299999996</v>
      </c>
    </row>
    <row r="52" spans="3:9" ht="12.75">
      <c r="C52" s="10" t="s">
        <v>196</v>
      </c>
      <c r="D52" s="126">
        <v>1.2828823999999999</v>
      </c>
      <c r="E52" s="149">
        <v>0</v>
      </c>
      <c r="F52" s="150">
        <v>0</v>
      </c>
      <c r="G52" s="149">
        <v>0</v>
      </c>
      <c r="H52" s="149">
        <v>0</v>
      </c>
      <c r="I52" s="138">
        <v>1.2828823999999999</v>
      </c>
    </row>
    <row r="53" spans="3:9" ht="12.75">
      <c r="C53" s="10" t="s">
        <v>197</v>
      </c>
      <c r="D53" s="128">
        <v>0.8721442599999999</v>
      </c>
      <c r="E53" s="149">
        <v>0</v>
      </c>
      <c r="F53" s="150">
        <v>0</v>
      </c>
      <c r="G53" s="149">
        <v>0</v>
      </c>
      <c r="H53" s="149">
        <v>0</v>
      </c>
      <c r="I53" s="136">
        <v>0.8721442599999999</v>
      </c>
    </row>
    <row r="54" spans="3:9" ht="12.75">
      <c r="C54" s="10" t="s">
        <v>198</v>
      </c>
      <c r="D54" s="128">
        <v>0</v>
      </c>
      <c r="E54" s="149">
        <v>0</v>
      </c>
      <c r="F54" s="150">
        <v>0</v>
      </c>
      <c r="G54" s="149">
        <v>0</v>
      </c>
      <c r="H54" s="149">
        <v>0</v>
      </c>
      <c r="I54" s="136">
        <v>0</v>
      </c>
    </row>
    <row r="55" spans="3:9" ht="12.75">
      <c r="C55" s="10" t="s">
        <v>199</v>
      </c>
      <c r="D55" s="128">
        <v>0.01584862</v>
      </c>
      <c r="E55" s="149">
        <v>0</v>
      </c>
      <c r="F55" s="150">
        <v>0</v>
      </c>
      <c r="G55" s="149">
        <v>0</v>
      </c>
      <c r="H55" s="149">
        <v>0</v>
      </c>
      <c r="I55" s="136">
        <v>0.01584862</v>
      </c>
    </row>
    <row r="56" spans="3:9" ht="12.75">
      <c r="C56" s="10" t="s">
        <v>200</v>
      </c>
      <c r="D56" s="127">
        <v>0.007638</v>
      </c>
      <c r="E56" s="149">
        <v>0</v>
      </c>
      <c r="F56" s="150">
        <v>0</v>
      </c>
      <c r="G56" s="149">
        <v>0</v>
      </c>
      <c r="H56" s="149">
        <v>0</v>
      </c>
      <c r="I56" s="136">
        <v>0.007638</v>
      </c>
    </row>
    <row r="57" spans="3:9" ht="12.75">
      <c r="C57" s="10" t="s">
        <v>201</v>
      </c>
      <c r="D57" s="126">
        <v>0.7033044200000002</v>
      </c>
      <c r="E57" s="149">
        <v>0</v>
      </c>
      <c r="F57" s="150">
        <v>3.96233898</v>
      </c>
      <c r="G57" s="149">
        <v>0</v>
      </c>
      <c r="H57" s="149">
        <v>0</v>
      </c>
      <c r="I57" s="138">
        <v>4.6656434</v>
      </c>
    </row>
    <row r="58" spans="3:9" ht="12.75">
      <c r="C58" s="10" t="s">
        <v>202</v>
      </c>
      <c r="D58" s="128">
        <v>0</v>
      </c>
      <c r="E58" s="149">
        <v>0</v>
      </c>
      <c r="F58" s="150">
        <v>0</v>
      </c>
      <c r="G58" s="149">
        <v>0</v>
      </c>
      <c r="H58" s="149">
        <v>0</v>
      </c>
      <c r="I58" s="136">
        <v>0</v>
      </c>
    </row>
    <row r="59" spans="3:9" ht="12.75">
      <c r="C59" s="10" t="s">
        <v>203</v>
      </c>
      <c r="D59" s="126">
        <v>4.146151499999999</v>
      </c>
      <c r="E59" s="149">
        <v>0</v>
      </c>
      <c r="F59" s="150">
        <v>0</v>
      </c>
      <c r="G59" s="149">
        <v>0</v>
      </c>
      <c r="H59" s="149">
        <v>0</v>
      </c>
      <c r="I59" s="138">
        <v>4.146151499999999</v>
      </c>
    </row>
    <row r="60" spans="3:9" ht="12.75">
      <c r="C60" s="10" t="s">
        <v>204</v>
      </c>
      <c r="D60" s="127">
        <v>0.26036867</v>
      </c>
      <c r="E60" s="149">
        <v>0</v>
      </c>
      <c r="F60" s="150">
        <v>0</v>
      </c>
      <c r="G60" s="149">
        <v>0</v>
      </c>
      <c r="H60" s="149">
        <v>0</v>
      </c>
      <c r="I60" s="138">
        <v>0.26036867</v>
      </c>
    </row>
    <row r="61" spans="3:9" ht="12.75">
      <c r="C61" s="10" t="s">
        <v>205</v>
      </c>
      <c r="D61" s="128">
        <v>0</v>
      </c>
      <c r="E61" s="149">
        <v>0</v>
      </c>
      <c r="F61" s="150">
        <v>0</v>
      </c>
      <c r="G61" s="149">
        <v>0</v>
      </c>
      <c r="H61" s="149">
        <v>0</v>
      </c>
      <c r="I61" s="136">
        <v>0</v>
      </c>
    </row>
    <row r="62" spans="3:9" ht="12.75">
      <c r="C62" s="24" t="s">
        <v>206</v>
      </c>
      <c r="D62" s="151">
        <v>0.64067666</v>
      </c>
      <c r="E62" s="152">
        <v>0</v>
      </c>
      <c r="F62" s="153">
        <v>0</v>
      </c>
      <c r="G62" s="154">
        <v>0</v>
      </c>
      <c r="H62" s="155">
        <v>0</v>
      </c>
      <c r="I62" s="138">
        <v>0.64067666</v>
      </c>
    </row>
    <row r="63" spans="4:9" ht="9.75" customHeight="1">
      <c r="D63" s="195">
        <f>SUM(D51:D62)</f>
        <v>10.51471444</v>
      </c>
      <c r="E63" s="197">
        <f>SUM(E51:E62)</f>
        <v>0.0158025</v>
      </c>
      <c r="F63" s="199">
        <f>SUM(F51:F62)</f>
        <v>4.5429390000000005</v>
      </c>
      <c r="G63" s="201">
        <f>SUM(G51:G62)</f>
        <v>0</v>
      </c>
      <c r="H63" s="193">
        <v>0</v>
      </c>
      <c r="I63" s="191">
        <f>SUM(I51:I62)</f>
        <v>15.07345594</v>
      </c>
    </row>
    <row r="64" spans="4:9" ht="9.75" customHeight="1">
      <c r="D64" s="196"/>
      <c r="E64" s="198"/>
      <c r="F64" s="200"/>
      <c r="G64" s="202"/>
      <c r="H64" s="194"/>
      <c r="I64" s="192"/>
    </row>
  </sheetData>
  <mergeCells count="25">
    <mergeCell ref="H63:H64"/>
    <mergeCell ref="I63:I64"/>
    <mergeCell ref="D63:D64"/>
    <mergeCell ref="E63:E64"/>
    <mergeCell ref="F63:F64"/>
    <mergeCell ref="G63:G64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Faith</cp:lastModifiedBy>
  <cp:lastPrinted>2005-07-27T08:12:35Z</cp:lastPrinted>
  <dcterms:created xsi:type="dcterms:W3CDTF">2001-12-28T02:18:49Z</dcterms:created>
  <dcterms:modified xsi:type="dcterms:W3CDTF">2005-08-02T08:38:23Z</dcterms:modified>
  <cp:category/>
  <cp:version/>
  <cp:contentType/>
  <cp:contentStatus/>
</cp:coreProperties>
</file>