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3"/>
  </bookViews>
  <sheets>
    <sheet name="IncomeSt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<sst xmlns="http://schemas.openxmlformats.org/spreadsheetml/2006/main" count="172" uniqueCount="133">
  <si>
    <t>KEMAYAN CORPORATION BERHAD</t>
  </si>
  <si>
    <t>QUARTERLY REPORT</t>
  </si>
  <si>
    <t>CURRENT ASSETS</t>
  </si>
  <si>
    <t>CURRENT LIABILITIES</t>
  </si>
  <si>
    <t>As at</t>
  </si>
  <si>
    <t xml:space="preserve">As at </t>
  </si>
  <si>
    <t>RM'000</t>
  </si>
  <si>
    <t>MINORITY INTERESTS</t>
  </si>
  <si>
    <t>INDIVIDUAL QUARTER</t>
  </si>
  <si>
    <t>CUMULATIVE QUARTER</t>
  </si>
  <si>
    <t xml:space="preserve">Current </t>
  </si>
  <si>
    <t>Year</t>
  </si>
  <si>
    <t>Quarter</t>
  </si>
  <si>
    <t>Preceding Year</t>
  </si>
  <si>
    <t>Corresponding</t>
  </si>
  <si>
    <t>Revenue</t>
  </si>
  <si>
    <t>Development properties</t>
  </si>
  <si>
    <t>NET TANGIBLE ASSETS PER SHARE  (RM)</t>
  </si>
  <si>
    <t>Share</t>
  </si>
  <si>
    <t>Capital</t>
  </si>
  <si>
    <t xml:space="preserve">Share </t>
  </si>
  <si>
    <t>Premium</t>
  </si>
  <si>
    <t>Merger</t>
  </si>
  <si>
    <t>Reserve</t>
  </si>
  <si>
    <t>Reserve on</t>
  </si>
  <si>
    <t>Consolidation</t>
  </si>
  <si>
    <t>Foreign</t>
  </si>
  <si>
    <t>Exchange</t>
  </si>
  <si>
    <t>Fluctuation</t>
  </si>
  <si>
    <t>Accumulated</t>
  </si>
  <si>
    <t>Loss</t>
  </si>
  <si>
    <t>Total</t>
  </si>
  <si>
    <t>Foreign exchange translation</t>
  </si>
  <si>
    <t>CONDENSED CONSOLIDATED CASH FLOW STATEMENTS</t>
  </si>
  <si>
    <t>Adjustments for:-</t>
  </si>
  <si>
    <t>Property, Plant and equipment</t>
  </si>
  <si>
    <t>- depreciation</t>
  </si>
  <si>
    <t>Liquidated ascertained damages</t>
  </si>
  <si>
    <t>Interest income</t>
  </si>
  <si>
    <t>Share of results of associates</t>
  </si>
  <si>
    <t>Tax</t>
  </si>
  <si>
    <t>Minority interests</t>
  </si>
  <si>
    <t>Interest received</t>
  </si>
  <si>
    <t>Tax paid</t>
  </si>
  <si>
    <t>Repayment of term loans</t>
  </si>
  <si>
    <t>Inventories</t>
  </si>
  <si>
    <t>Cash and bank balances</t>
  </si>
  <si>
    <t>Provision for liabilities and charges</t>
  </si>
  <si>
    <t>Bank overdraft</t>
  </si>
  <si>
    <t>Deferred taxation</t>
  </si>
  <si>
    <t>NET CURRENT LIABILITIES</t>
  </si>
  <si>
    <t>NON-CURRENT ASSETS</t>
  </si>
  <si>
    <t>Property, plant and equipment</t>
  </si>
  <si>
    <t>Investment properties</t>
  </si>
  <si>
    <t>Hire purchase and finance lease creditors</t>
  </si>
  <si>
    <t>Transfer from deferred taxation</t>
  </si>
  <si>
    <t>CONDENSED CONSOLIDATED BALANCE SHEET</t>
  </si>
  <si>
    <t>(The Condensed Consolidated Balance Sheet should be read in conjunction with the Annual Financial Report</t>
  </si>
  <si>
    <t>Operating expenses</t>
  </si>
  <si>
    <t>Loss from operations</t>
  </si>
  <si>
    <t>Finance costs</t>
  </si>
  <si>
    <t>Loss from ordinary activities</t>
  </si>
  <si>
    <t>Loss from ordinary activities after tax</t>
  </si>
  <si>
    <t>Net loss for the financial period</t>
  </si>
  <si>
    <t>Loss per share (sen)</t>
  </si>
  <si>
    <t>CONDENSED CONSOLIDATED INCOME STATEMENT</t>
  </si>
  <si>
    <t>Fixed deposits (net of deposits pledged)</t>
  </si>
  <si>
    <t xml:space="preserve">(The Condensed Consolidated Cash Flow Statement should be read in conjunction with the Annual Financial </t>
  </si>
  <si>
    <t>Other operating expenses:</t>
  </si>
  <si>
    <t>Repayment of hire purchase and finance lease liabilities</t>
  </si>
  <si>
    <t>- Liquidated ascertained damages</t>
  </si>
  <si>
    <t>Trade receivables</t>
  </si>
  <si>
    <t>Other receivables</t>
  </si>
  <si>
    <t>Trade payables</t>
  </si>
  <si>
    <t>Other payables</t>
  </si>
  <si>
    <t>ended</t>
  </si>
  <si>
    <t>Investment in associate companies</t>
  </si>
  <si>
    <t>Other investments</t>
  </si>
  <si>
    <t>Deposits with licensed financial institutions</t>
  </si>
  <si>
    <t>Amount due from associated company</t>
  </si>
  <si>
    <t>Tax recoverables</t>
  </si>
  <si>
    <t>Total non-current assets</t>
  </si>
  <si>
    <t>Total current assets</t>
  </si>
  <si>
    <t>NON-CURRENT LIABILITY</t>
  </si>
  <si>
    <t>Total current liabilities</t>
  </si>
  <si>
    <t>Amount due to associated company</t>
  </si>
  <si>
    <t>Bank borrowings</t>
  </si>
  <si>
    <t>Bank overdrafts</t>
  </si>
  <si>
    <t>Tax payable</t>
  </si>
  <si>
    <t>SHARE CAPITAL</t>
  </si>
  <si>
    <t>RESERVES</t>
  </si>
  <si>
    <t>Loss on disposal of invesment property</t>
  </si>
  <si>
    <t>Interest expenses</t>
  </si>
  <si>
    <t>Changes in working capital :-</t>
  </si>
  <si>
    <t>Payables</t>
  </si>
  <si>
    <t>Receivables</t>
  </si>
  <si>
    <t>Associate companies</t>
  </si>
  <si>
    <t>CASH FLOWS FROM OPERATING ACTIVITIES</t>
  </si>
  <si>
    <t>CASH FLOWS FROM INVESTING ACTIVITIES</t>
  </si>
  <si>
    <t>Proceeds from disposals of property, plant and equipment</t>
  </si>
  <si>
    <t>Proceeds from disposals of investment properties</t>
  </si>
  <si>
    <t>CASH FLOWS FROM FINANCING ACTIVITIES</t>
  </si>
  <si>
    <t xml:space="preserve">CASH AND CASH EQUIVALENTS </t>
  </si>
  <si>
    <t>At beginning of financial year</t>
  </si>
  <si>
    <t xml:space="preserve">       Non-distributable Reserves</t>
  </si>
  <si>
    <t>Purchase of property, plant and equipment</t>
  </si>
  <si>
    <t>Share of results of associate company</t>
  </si>
  <si>
    <t xml:space="preserve">- (gain)/loss on disposal </t>
  </si>
  <si>
    <t>- written off</t>
  </si>
  <si>
    <t>Net loss for the period</t>
  </si>
  <si>
    <t>31.05.2005</t>
  </si>
  <si>
    <t>Cash used in operations</t>
  </si>
  <si>
    <t>(The Condensed Consolidated Income Statement should be read in conjunction with the Annual Financial Report for the year ended 31 May 2005)</t>
  </si>
  <si>
    <t>Quarterly report on consolidated results for the first quarter ended 31 August 2005.  These figures have not been audited.</t>
  </si>
  <si>
    <t>for the year ended 31 May 2005)</t>
  </si>
  <si>
    <t>At 1June 2005</t>
  </si>
  <si>
    <t>(The Condensed Consolidated Statement of Changes in Equities should be read in conjunction with the Annual Financial Report for the year ended 31 May 2005)</t>
  </si>
  <si>
    <t>Report for the year ended 31 May 2005)</t>
  </si>
  <si>
    <t>for the first quarter ended 31 August 2005</t>
  </si>
  <si>
    <t>31/08/2005</t>
  </si>
  <si>
    <t>31/08/2004</t>
  </si>
  <si>
    <t>At 31 August 2005</t>
  </si>
  <si>
    <t>Condensed Consolidated Statement Of Changes In Equities for the period ended 31 August 2005</t>
  </si>
  <si>
    <t>Three months</t>
  </si>
  <si>
    <t>31.08.2005</t>
  </si>
  <si>
    <t>Loss before taxation for the quarter</t>
  </si>
  <si>
    <t>CASH AND CASH EQUIVALENT AS AT 31.08.2005</t>
  </si>
  <si>
    <t>Net decrease during the 3 months period</t>
  </si>
  <si>
    <t>At end of the first financial quarter</t>
  </si>
  <si>
    <t>Net unrealised (gain)/loss on foreign currency</t>
  </si>
  <si>
    <t>Net cash (used in)/generated from investing activities</t>
  </si>
  <si>
    <t>Net cash flow used in financing activiites</t>
  </si>
  <si>
    <t>Net cash (used in)/generated from operating activities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</si>
</sst>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" fillId="0" borderId="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8" fillId="0" borderId="0" xfId="0" applyNumberFormat="1" applyFont="1" applyAlignment="1">
      <alignment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ont="1" applyAlignment="1" quotePrefix="1">
      <alignment/>
    </xf>
    <xf numFmtId="37" fontId="5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3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4" fillId="0" borderId="0" xfId="0" applyNumberFormat="1" applyFont="1" applyAlignment="1" quotePrefix="1">
      <alignment/>
    </xf>
    <xf numFmtId="37" fontId="5" fillId="0" borderId="2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quotePrefix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8" fillId="0" borderId="0" xfId="0" applyNumberFormat="1" applyFont="1" applyAlignment="1" quotePrefix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5" fillId="0" borderId="0" xfId="0" applyNumberFormat="1" applyFont="1" applyAlignment="1">
      <alignment horizontal="right"/>
    </xf>
    <xf numFmtId="37" fontId="0" fillId="0" borderId="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8" fillId="0" borderId="1" xfId="0" applyNumberFormat="1" applyFont="1" applyBorder="1" applyAlignment="1">
      <alignment horizontal="right"/>
    </xf>
    <xf numFmtId="37" fontId="5" fillId="0" borderId="1" xfId="0" applyNumberFormat="1" applyFont="1" applyBorder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9" xfId="0" applyNumberFormat="1" applyFont="1" applyFill="1" applyBorder="1" applyAlignment="1">
      <alignment/>
    </xf>
    <xf numFmtId="37" fontId="5" fillId="0" borderId="6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5" fillId="0" borderId="8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0" fillId="2" borderId="0" xfId="0" applyNumberFormat="1" applyFont="1" applyFill="1" applyAlignment="1">
      <alignment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8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114300</xdr:rowOff>
    </xdr:from>
    <xdr:to>
      <xdr:col>3</xdr:col>
      <xdr:colOff>352425</xdr:colOff>
      <xdr:row>4</xdr:row>
      <xdr:rowOff>114300</xdr:rowOff>
    </xdr:to>
    <xdr:sp>
      <xdr:nvSpPr>
        <xdr:cNvPr id="1" name="Line 4"/>
        <xdr:cNvSpPr>
          <a:spLocks/>
        </xdr:cNvSpPr>
      </xdr:nvSpPr>
      <xdr:spPr>
        <a:xfrm flipH="1">
          <a:off x="3238500" y="8667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4</xdr:row>
      <xdr:rowOff>114300</xdr:rowOff>
    </xdr:from>
    <xdr:to>
      <xdr:col>7</xdr:col>
      <xdr:colOff>0</xdr:colOff>
      <xdr:row>4</xdr:row>
      <xdr:rowOff>123825</xdr:rowOff>
    </xdr:to>
    <xdr:sp>
      <xdr:nvSpPr>
        <xdr:cNvPr id="2" name="Line 7"/>
        <xdr:cNvSpPr>
          <a:spLocks/>
        </xdr:cNvSpPr>
      </xdr:nvSpPr>
      <xdr:spPr>
        <a:xfrm flipV="1">
          <a:off x="6172200" y="8667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workbookViewId="0" topLeftCell="A8">
      <selection activeCell="E19" sqref="E19"/>
    </sheetView>
  </sheetViews>
  <sheetFormatPr defaultColWidth="9.140625" defaultRowHeight="12.75"/>
  <cols>
    <col min="1" max="1" width="2.7109375" style="10" customWidth="1"/>
    <col min="2" max="2" width="3.7109375" style="10" customWidth="1"/>
    <col min="3" max="3" width="55.7109375" style="10" customWidth="1"/>
    <col min="4" max="4" width="2.7109375" style="10" customWidth="1"/>
    <col min="5" max="5" width="11.7109375" style="10" customWidth="1"/>
    <col min="6" max="6" width="15.00390625" style="10" customWidth="1"/>
    <col min="7" max="7" width="4.7109375" style="10" customWidth="1"/>
    <col min="8" max="8" width="11.7109375" style="10" customWidth="1"/>
    <col min="9" max="9" width="15.00390625" style="10" customWidth="1"/>
    <col min="10" max="16384" width="9.140625" style="10" customWidth="1"/>
  </cols>
  <sheetData>
    <row r="1" ht="15">
      <c r="A1" s="11" t="s">
        <v>0</v>
      </c>
    </row>
    <row r="2" ht="12.75">
      <c r="A2" s="13" t="s">
        <v>1</v>
      </c>
    </row>
    <row r="3" ht="12.75">
      <c r="A3" s="13"/>
    </row>
    <row r="4" ht="12.75">
      <c r="A4" s="10" t="s">
        <v>113</v>
      </c>
    </row>
    <row r="6" ht="12.75">
      <c r="A6" s="13" t="s">
        <v>65</v>
      </c>
    </row>
    <row r="7" spans="1:9" ht="12.75">
      <c r="A7" s="13"/>
      <c r="E7" s="57" t="s">
        <v>8</v>
      </c>
      <c r="F7" s="58"/>
      <c r="I7" s="30" t="s">
        <v>9</v>
      </c>
    </row>
    <row r="8" spans="1:9" ht="12.75">
      <c r="A8" s="13"/>
      <c r="E8" s="30" t="s">
        <v>10</v>
      </c>
      <c r="F8" s="30" t="s">
        <v>13</v>
      </c>
      <c r="H8" s="30" t="s">
        <v>10</v>
      </c>
      <c r="I8" s="30" t="s">
        <v>13</v>
      </c>
    </row>
    <row r="9" spans="1:9" ht="12.75">
      <c r="A9" s="13"/>
      <c r="E9" s="30" t="s">
        <v>11</v>
      </c>
      <c r="F9" s="30" t="s">
        <v>14</v>
      </c>
      <c r="H9" s="30" t="s">
        <v>11</v>
      </c>
      <c r="I9" s="30" t="s">
        <v>14</v>
      </c>
    </row>
    <row r="10" spans="1:9" ht="12.75">
      <c r="A10" s="13"/>
      <c r="E10" s="30" t="s">
        <v>12</v>
      </c>
      <c r="F10" s="30" t="s">
        <v>12</v>
      </c>
      <c r="H10" s="30" t="s">
        <v>12</v>
      </c>
      <c r="I10" s="30" t="s">
        <v>12</v>
      </c>
    </row>
    <row r="11" spans="5:9" ht="12.75">
      <c r="E11" s="32" t="s">
        <v>119</v>
      </c>
      <c r="F11" s="32" t="s">
        <v>120</v>
      </c>
      <c r="H11" s="32" t="s">
        <v>119</v>
      </c>
      <c r="I11" s="32" t="s">
        <v>120</v>
      </c>
    </row>
    <row r="12" spans="5:9" ht="6" customHeight="1">
      <c r="E12" s="33"/>
      <c r="F12" s="33"/>
      <c r="G12" s="33"/>
      <c r="H12" s="33"/>
      <c r="I12" s="33"/>
    </row>
    <row r="13" ht="6" customHeight="1"/>
    <row r="14" spans="5:9" ht="12.75">
      <c r="E14" s="30" t="s">
        <v>6</v>
      </c>
      <c r="F14" s="30" t="s">
        <v>6</v>
      </c>
      <c r="H14" s="30" t="s">
        <v>6</v>
      </c>
      <c r="I14" s="30" t="s">
        <v>6</v>
      </c>
    </row>
    <row r="16" spans="3:9" ht="12.75">
      <c r="C16" s="10" t="s">
        <v>15</v>
      </c>
      <c r="E16" s="10">
        <v>1751</v>
      </c>
      <c r="F16" s="31">
        <v>1508</v>
      </c>
      <c r="H16" s="10">
        <v>1751</v>
      </c>
      <c r="I16" s="31">
        <v>1508</v>
      </c>
    </row>
    <row r="17" spans="6:9" ht="12.75">
      <c r="F17" s="31"/>
      <c r="I17" s="31"/>
    </row>
    <row r="18" spans="3:9" ht="12.75">
      <c r="C18" s="10" t="s">
        <v>58</v>
      </c>
      <c r="E18" s="10">
        <v>-2533</v>
      </c>
      <c r="F18" s="31">
        <v>-4004</v>
      </c>
      <c r="H18" s="10">
        <v>-2533</v>
      </c>
      <c r="I18" s="31">
        <v>-4004</v>
      </c>
    </row>
    <row r="19" spans="3:9" ht="12.75">
      <c r="C19" s="10" t="s">
        <v>68</v>
      </c>
      <c r="F19" s="31"/>
      <c r="I19" s="31"/>
    </row>
    <row r="20" spans="3:9" ht="12.75">
      <c r="C20" s="15" t="s">
        <v>70</v>
      </c>
      <c r="E20" s="10">
        <v>-2693</v>
      </c>
      <c r="F20" s="31">
        <v>-2133</v>
      </c>
      <c r="H20" s="10">
        <v>-2693</v>
      </c>
      <c r="I20" s="31">
        <v>-2133</v>
      </c>
    </row>
    <row r="21" spans="5:9" ht="6" customHeight="1">
      <c r="E21" s="33"/>
      <c r="F21" s="33"/>
      <c r="G21" s="33"/>
      <c r="H21" s="33"/>
      <c r="I21" s="33"/>
    </row>
    <row r="22" ht="6" customHeight="1"/>
    <row r="23" spans="3:9" ht="12.75">
      <c r="C23" s="10" t="s">
        <v>59</v>
      </c>
      <c r="E23" s="10">
        <f>SUM(E16:E20)</f>
        <v>-3475</v>
      </c>
      <c r="F23" s="10">
        <f>SUM(F16:F20)</f>
        <v>-4629</v>
      </c>
      <c r="H23" s="10">
        <f>SUM(H16:H20)</f>
        <v>-3475</v>
      </c>
      <c r="I23" s="10">
        <f>SUM(I16:I20)</f>
        <v>-4629</v>
      </c>
    </row>
    <row r="24" spans="5:36" ht="6" customHeight="1"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ht="6" customHeight="1"/>
    <row r="26" spans="3:9" ht="12.75">
      <c r="C26" s="10" t="s">
        <v>60</v>
      </c>
      <c r="E26" s="10">
        <v>-24700</v>
      </c>
      <c r="F26" s="31">
        <v>-23159</v>
      </c>
      <c r="H26" s="10">
        <v>-24700</v>
      </c>
      <c r="I26" s="31">
        <v>-23159</v>
      </c>
    </row>
    <row r="28" spans="3:9" ht="12.75">
      <c r="C28" s="10" t="s">
        <v>39</v>
      </c>
      <c r="E28" s="10">
        <v>701</v>
      </c>
      <c r="F28" s="10">
        <v>643</v>
      </c>
      <c r="H28" s="10">
        <v>701</v>
      </c>
      <c r="I28" s="10">
        <v>643</v>
      </c>
    </row>
    <row r="29" spans="5:9" s="6" customFormat="1" ht="6.75">
      <c r="E29" s="7"/>
      <c r="F29" s="7"/>
      <c r="G29" s="7"/>
      <c r="H29" s="7"/>
      <c r="I29" s="7"/>
    </row>
    <row r="30" s="6" customFormat="1" ht="6.75">
      <c r="F30" s="35"/>
    </row>
    <row r="31" spans="3:9" ht="12.75">
      <c r="C31" s="10" t="s">
        <v>61</v>
      </c>
      <c r="E31" s="10">
        <f>SUM(E23:E28)</f>
        <v>-27474</v>
      </c>
      <c r="F31" s="10">
        <f>SUM(F23:F28)</f>
        <v>-27145</v>
      </c>
      <c r="H31" s="10">
        <f>SUM(H23:H28)</f>
        <v>-27474</v>
      </c>
      <c r="I31" s="10">
        <f>SUM(I23:I28)</f>
        <v>-27145</v>
      </c>
    </row>
    <row r="32" spans="3:9" ht="12.75">
      <c r="C32" s="10" t="s">
        <v>40</v>
      </c>
      <c r="E32" s="10">
        <v>-200</v>
      </c>
      <c r="F32" s="31">
        <v>-190</v>
      </c>
      <c r="H32" s="10">
        <v>-200</v>
      </c>
      <c r="I32" s="31">
        <v>-190</v>
      </c>
    </row>
    <row r="33" spans="5:9" s="6" customFormat="1" ht="6.75">
      <c r="E33" s="7"/>
      <c r="F33" s="7"/>
      <c r="G33" s="7"/>
      <c r="H33" s="7"/>
      <c r="I33" s="7"/>
    </row>
    <row r="34" spans="6:9" s="6" customFormat="1" ht="6.75">
      <c r="F34" s="35"/>
      <c r="I34" s="35"/>
    </row>
    <row r="35" spans="3:9" ht="12.75">
      <c r="C35" s="10" t="s">
        <v>62</v>
      </c>
      <c r="E35" s="10">
        <f>SUM(E31:E32)</f>
        <v>-27674</v>
      </c>
      <c r="F35" s="10">
        <f>SUM(F31:F32)</f>
        <v>-27335</v>
      </c>
      <c r="H35" s="10">
        <f>SUM(H31:H32)</f>
        <v>-27674</v>
      </c>
      <c r="I35" s="10">
        <f>SUM(I31:I32)</f>
        <v>-27335</v>
      </c>
    </row>
    <row r="36" spans="3:9" ht="12.75">
      <c r="C36" s="10" t="s">
        <v>41</v>
      </c>
      <c r="E36" s="10">
        <v>0</v>
      </c>
      <c r="F36" s="10">
        <v>0</v>
      </c>
      <c r="H36" s="10">
        <v>0</v>
      </c>
      <c r="I36" s="31">
        <v>0</v>
      </c>
    </row>
    <row r="37" spans="5:9" ht="6" customHeight="1">
      <c r="E37" s="33"/>
      <c r="F37" s="33"/>
      <c r="G37" s="33"/>
      <c r="H37" s="33"/>
      <c r="I37" s="33"/>
    </row>
    <row r="38" ht="6" customHeight="1"/>
    <row r="39" spans="3:9" ht="12.75">
      <c r="C39" s="10" t="s">
        <v>63</v>
      </c>
      <c r="E39" s="10">
        <f>SUM(E35:E36)</f>
        <v>-27674</v>
      </c>
      <c r="F39" s="10">
        <f>SUM(F35:F36)</f>
        <v>-27335</v>
      </c>
      <c r="H39" s="10">
        <f>SUM(H35:H36)</f>
        <v>-27674</v>
      </c>
      <c r="I39" s="10">
        <f>SUM(I35:I36)</f>
        <v>-27335</v>
      </c>
    </row>
    <row r="40" spans="5:9" ht="6" customHeight="1" thickBot="1">
      <c r="E40" s="36"/>
      <c r="F40" s="36"/>
      <c r="G40" s="36"/>
      <c r="H40" s="36"/>
      <c r="I40" s="36"/>
    </row>
    <row r="41" ht="13.5" thickTop="1"/>
    <row r="42" spans="3:9" s="37" customFormat="1" ht="12.75">
      <c r="C42" s="37" t="s">
        <v>64</v>
      </c>
      <c r="E42" s="37">
        <f>E39/182302/2*100</f>
        <v>-7.590152603920966</v>
      </c>
      <c r="F42" s="37">
        <f>F39/182302/2*100</f>
        <v>-7.49717501727902</v>
      </c>
      <c r="H42" s="37">
        <f>H39/182302/2*100</f>
        <v>-7.590152603920966</v>
      </c>
      <c r="I42" s="37">
        <f>I39/182302/2*100</f>
        <v>-7.49717501727902</v>
      </c>
    </row>
    <row r="45" ht="12.75">
      <c r="C45" s="10" t="s">
        <v>112</v>
      </c>
    </row>
    <row r="47" spans="5:9" ht="12.75">
      <c r="E47" s="37"/>
      <c r="F47" s="37"/>
      <c r="G47" s="37"/>
      <c r="H47" s="37"/>
      <c r="I47" s="37"/>
    </row>
  </sheetData>
  <mergeCells count="1">
    <mergeCell ref="E7:F7"/>
  </mergeCells>
  <printOptions/>
  <pageMargins left="0.5" right="0.5" top="0.5" bottom="0.2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34">
      <selection activeCell="E45" sqref="E45"/>
    </sheetView>
  </sheetViews>
  <sheetFormatPr defaultColWidth="9.140625" defaultRowHeight="12.75"/>
  <cols>
    <col min="1" max="1" width="3.7109375" style="10" customWidth="1"/>
    <col min="2" max="2" width="4.7109375" style="10" customWidth="1"/>
    <col min="3" max="3" width="35.7109375" style="10" customWidth="1"/>
    <col min="4" max="4" width="9.140625" style="10" customWidth="1"/>
    <col min="5" max="5" width="10.7109375" style="10" customWidth="1"/>
    <col min="6" max="6" width="5.7109375" style="10" customWidth="1"/>
    <col min="7" max="7" width="10.7109375" style="10" customWidth="1"/>
    <col min="8" max="16384" width="9.140625" style="10" customWidth="1"/>
  </cols>
  <sheetData>
    <row r="1" ht="15">
      <c r="A1" s="11" t="s">
        <v>0</v>
      </c>
    </row>
    <row r="2" ht="12.75">
      <c r="A2" s="13" t="s">
        <v>1</v>
      </c>
    </row>
    <row r="4" ht="12.75">
      <c r="A4" s="13" t="s">
        <v>56</v>
      </c>
    </row>
    <row r="5" spans="5:7" ht="12.75">
      <c r="E5" s="30" t="s">
        <v>4</v>
      </c>
      <c r="F5" s="30"/>
      <c r="G5" s="30" t="s">
        <v>5</v>
      </c>
    </row>
    <row r="6" spans="5:7" ht="12.75">
      <c r="E6" s="30" t="s">
        <v>124</v>
      </c>
      <c r="F6" s="30"/>
      <c r="G6" s="30" t="s">
        <v>110</v>
      </c>
    </row>
    <row r="7" spans="5:7" ht="6" customHeight="1">
      <c r="E7" s="38"/>
      <c r="F7" s="38"/>
      <c r="G7" s="38"/>
    </row>
    <row r="8" spans="5:7" ht="6" customHeight="1">
      <c r="E8" s="30"/>
      <c r="F8" s="30"/>
      <c r="G8" s="30"/>
    </row>
    <row r="9" spans="5:7" ht="12.75">
      <c r="E9" s="30" t="s">
        <v>6</v>
      </c>
      <c r="G9" s="30" t="s">
        <v>6</v>
      </c>
    </row>
    <row r="10" spans="2:7" ht="12.75">
      <c r="B10" s="10" t="s">
        <v>51</v>
      </c>
      <c r="E10" s="30"/>
      <c r="G10" s="30"/>
    </row>
    <row r="11" spans="3:7" ht="12.75">
      <c r="C11" s="10" t="s">
        <v>52</v>
      </c>
      <c r="E11" s="10">
        <v>64058</v>
      </c>
      <c r="G11" s="10">
        <v>64399</v>
      </c>
    </row>
    <row r="12" spans="3:7" ht="12.75">
      <c r="C12" s="10" t="s">
        <v>53</v>
      </c>
      <c r="E12" s="10">
        <v>28446</v>
      </c>
      <c r="G12" s="10">
        <v>28449</v>
      </c>
    </row>
    <row r="13" spans="3:7" ht="12.75">
      <c r="C13" s="10" t="s">
        <v>76</v>
      </c>
      <c r="E13" s="10">
        <v>12667</v>
      </c>
      <c r="G13" s="10">
        <v>12162</v>
      </c>
    </row>
    <row r="14" spans="3:7" ht="12.75">
      <c r="C14" s="10" t="s">
        <v>77</v>
      </c>
      <c r="E14" s="10">
        <v>1052</v>
      </c>
      <c r="G14" s="10">
        <v>1055</v>
      </c>
    </row>
    <row r="15" spans="3:7" ht="12.75">
      <c r="C15" s="10" t="s">
        <v>78</v>
      </c>
      <c r="E15" s="10">
        <v>770</v>
      </c>
      <c r="G15" s="10">
        <v>770</v>
      </c>
    </row>
    <row r="16" spans="5:7" s="6" customFormat="1" ht="6.75">
      <c r="E16" s="7"/>
      <c r="F16" s="7"/>
      <c r="G16" s="7"/>
    </row>
    <row r="17" s="6" customFormat="1" ht="6.75"/>
    <row r="18" spans="3:7" ht="12.75">
      <c r="C18" s="10" t="s">
        <v>81</v>
      </c>
      <c r="E18" s="10">
        <f>SUM(E11:E15)</f>
        <v>106993</v>
      </c>
      <c r="G18" s="10">
        <f>SUM(G11:G15)</f>
        <v>106835</v>
      </c>
    </row>
    <row r="19" spans="5:7" s="6" customFormat="1" ht="6.75">
      <c r="E19" s="7"/>
      <c r="F19" s="7"/>
      <c r="G19" s="39"/>
    </row>
    <row r="21" ht="12.75">
      <c r="B21" s="10" t="s">
        <v>2</v>
      </c>
    </row>
    <row r="22" spans="5:7" ht="6" customHeight="1">
      <c r="E22" s="40"/>
      <c r="F22" s="41"/>
      <c r="G22" s="42"/>
    </row>
    <row r="23" spans="3:7" ht="12.75" customHeight="1">
      <c r="C23" s="10" t="s">
        <v>16</v>
      </c>
      <c r="E23" s="43">
        <v>77344</v>
      </c>
      <c r="F23" s="34"/>
      <c r="G23" s="44">
        <v>76863</v>
      </c>
    </row>
    <row r="24" spans="3:7" ht="12.75" customHeight="1">
      <c r="C24" s="10" t="s">
        <v>45</v>
      </c>
      <c r="E24" s="43">
        <v>22417</v>
      </c>
      <c r="F24" s="34"/>
      <c r="G24" s="44">
        <v>22416</v>
      </c>
    </row>
    <row r="25" spans="3:7" ht="12.75">
      <c r="C25" s="10" t="s">
        <v>71</v>
      </c>
      <c r="E25" s="48">
        <v>6394</v>
      </c>
      <c r="F25" s="34"/>
      <c r="G25" s="45">
        <v>6629</v>
      </c>
    </row>
    <row r="26" spans="3:7" ht="12.75">
      <c r="C26" s="10" t="s">
        <v>72</v>
      </c>
      <c r="E26" s="48">
        <v>3271</v>
      </c>
      <c r="F26" s="34"/>
      <c r="G26" s="45">
        <v>3104</v>
      </c>
    </row>
    <row r="27" spans="3:7" ht="12.75">
      <c r="C27" s="10" t="s">
        <v>79</v>
      </c>
      <c r="E27" s="43">
        <v>5101</v>
      </c>
      <c r="F27" s="34"/>
      <c r="G27" s="44">
        <v>5099</v>
      </c>
    </row>
    <row r="28" spans="3:7" ht="12.75">
      <c r="C28" s="10" t="s">
        <v>80</v>
      </c>
      <c r="E28" s="48">
        <v>3174</v>
      </c>
      <c r="F28" s="34"/>
      <c r="G28" s="44">
        <v>3195</v>
      </c>
    </row>
    <row r="29" spans="3:7" ht="12.75">
      <c r="C29" s="10" t="s">
        <v>78</v>
      </c>
      <c r="E29" s="43">
        <v>8585</v>
      </c>
      <c r="F29" s="34"/>
      <c r="G29" s="44">
        <v>9357</v>
      </c>
    </row>
    <row r="30" spans="3:7" ht="12.75">
      <c r="C30" s="10" t="s">
        <v>46</v>
      </c>
      <c r="E30" s="43">
        <v>4681</v>
      </c>
      <c r="F30" s="34"/>
      <c r="G30" s="44">
        <v>4854</v>
      </c>
    </row>
    <row r="31" spans="5:7" ht="6" customHeight="1">
      <c r="E31" s="46"/>
      <c r="F31" s="33"/>
      <c r="G31" s="47"/>
    </row>
    <row r="32" spans="5:7" ht="6" customHeight="1">
      <c r="E32" s="34"/>
      <c r="F32" s="34"/>
      <c r="G32" s="34"/>
    </row>
    <row r="33" spans="3:7" ht="12.75">
      <c r="C33" s="10" t="s">
        <v>82</v>
      </c>
      <c r="E33" s="10">
        <f>SUM(E23:E30)</f>
        <v>130967</v>
      </c>
      <c r="G33" s="10">
        <f>SUM(G23:G30)</f>
        <v>131517</v>
      </c>
    </row>
    <row r="34" spans="5:7" ht="6" customHeight="1">
      <c r="E34" s="33"/>
      <c r="F34" s="33"/>
      <c r="G34" s="33"/>
    </row>
    <row r="37" ht="12.75">
      <c r="B37" s="10" t="s">
        <v>3</v>
      </c>
    </row>
    <row r="38" spans="5:7" ht="6" customHeight="1">
      <c r="E38" s="40"/>
      <c r="F38" s="41"/>
      <c r="G38" s="42"/>
    </row>
    <row r="39" spans="3:7" ht="12.75">
      <c r="C39" s="10" t="s">
        <v>47</v>
      </c>
      <c r="E39" s="48">
        <v>-350838</v>
      </c>
      <c r="F39" s="34"/>
      <c r="G39" s="44">
        <v>-350838</v>
      </c>
    </row>
    <row r="40" spans="3:7" ht="12.75">
      <c r="C40" s="10" t="s">
        <v>73</v>
      </c>
      <c r="E40" s="48">
        <v>-109009</v>
      </c>
      <c r="F40" s="34"/>
      <c r="G40" s="44">
        <v>-108543</v>
      </c>
    </row>
    <row r="41" spans="3:7" ht="12.75">
      <c r="C41" s="10" t="s">
        <v>74</v>
      </c>
      <c r="E41" s="48">
        <v>-810933</v>
      </c>
      <c r="F41" s="34"/>
      <c r="G41" s="44">
        <v>-784362</v>
      </c>
    </row>
    <row r="42" spans="3:7" ht="12.75">
      <c r="C42" s="10" t="s">
        <v>85</v>
      </c>
      <c r="E42" s="43">
        <v>-59</v>
      </c>
      <c r="F42" s="34"/>
      <c r="G42" s="45">
        <v>-60</v>
      </c>
    </row>
    <row r="43" spans="3:7" ht="12.75">
      <c r="C43" s="10" t="s">
        <v>86</v>
      </c>
      <c r="E43" s="48">
        <v>-553922</v>
      </c>
      <c r="F43" s="34"/>
      <c r="G43" s="45">
        <v>-554966</v>
      </c>
    </row>
    <row r="44" spans="3:7" ht="12.75">
      <c r="C44" s="10" t="s">
        <v>87</v>
      </c>
      <c r="E44" s="48">
        <v>-40049</v>
      </c>
      <c r="F44" s="34"/>
      <c r="G44" s="44">
        <v>-40021</v>
      </c>
    </row>
    <row r="45" spans="3:7" ht="12.75">
      <c r="C45" s="10" t="s">
        <v>88</v>
      </c>
      <c r="E45" s="43">
        <v>-28074</v>
      </c>
      <c r="F45" s="34"/>
      <c r="G45" s="44">
        <v>-27960</v>
      </c>
    </row>
    <row r="46" spans="5:7" ht="6" customHeight="1">
      <c r="E46" s="46"/>
      <c r="F46" s="33"/>
      <c r="G46" s="47"/>
    </row>
    <row r="47" spans="5:7" ht="6" customHeight="1">
      <c r="E47" s="34"/>
      <c r="F47" s="34"/>
      <c r="G47" s="34"/>
    </row>
    <row r="48" spans="3:7" ht="12.75">
      <c r="C48" s="10" t="s">
        <v>84</v>
      </c>
      <c r="E48" s="10">
        <f>SUM(E39:E45)</f>
        <v>-1892884</v>
      </c>
      <c r="G48" s="10">
        <f>SUM(G39:G45)</f>
        <v>-1866750</v>
      </c>
    </row>
    <row r="49" spans="5:7" ht="6" customHeight="1">
      <c r="E49" s="33"/>
      <c r="F49" s="33"/>
      <c r="G49" s="33"/>
    </row>
    <row r="50" ht="6" customHeight="1"/>
    <row r="51" spans="2:7" ht="12.75">
      <c r="B51" s="10" t="s">
        <v>50</v>
      </c>
      <c r="E51" s="10">
        <f>+E33+E48</f>
        <v>-1761917</v>
      </c>
      <c r="G51" s="10">
        <f>+G33+G48</f>
        <v>-1735233</v>
      </c>
    </row>
    <row r="52" spans="5:7" ht="6" customHeight="1">
      <c r="E52" s="33"/>
      <c r="F52" s="33"/>
      <c r="G52" s="33"/>
    </row>
    <row r="53" ht="6" customHeight="1"/>
    <row r="54" ht="12.75">
      <c r="B54" s="10" t="s">
        <v>83</v>
      </c>
    </row>
    <row r="55" spans="5:7" s="6" customFormat="1" ht="6.75">
      <c r="E55" s="49"/>
      <c r="F55" s="50"/>
      <c r="G55" s="51"/>
    </row>
    <row r="56" spans="3:7" ht="12.75">
      <c r="C56" s="10" t="s">
        <v>54</v>
      </c>
      <c r="E56" s="43">
        <v>-37</v>
      </c>
      <c r="F56" s="34"/>
      <c r="G56" s="44">
        <v>-48</v>
      </c>
    </row>
    <row r="57" spans="3:7" ht="12.75">
      <c r="C57" s="10" t="s">
        <v>49</v>
      </c>
      <c r="E57" s="43">
        <v>0</v>
      </c>
      <c r="F57" s="34"/>
      <c r="G57" s="44">
        <v>0</v>
      </c>
    </row>
    <row r="58" spans="5:7" s="6" customFormat="1" ht="6.75">
      <c r="E58" s="52"/>
      <c r="F58" s="7"/>
      <c r="G58" s="53"/>
    </row>
    <row r="59" s="6" customFormat="1" ht="6.75"/>
    <row r="60" spans="5:7" ht="12.75">
      <c r="E60" s="10">
        <f>SUM(E56:E57)</f>
        <v>-37</v>
      </c>
      <c r="G60" s="10">
        <f>SUM(G56:G57)</f>
        <v>-48</v>
      </c>
    </row>
    <row r="61" spans="5:7" s="6" customFormat="1" ht="6.75">
      <c r="E61" s="7"/>
      <c r="F61" s="7"/>
      <c r="G61" s="7"/>
    </row>
    <row r="62" s="6" customFormat="1" ht="6.75"/>
    <row r="63" spans="5:7" ht="12.75">
      <c r="E63" s="10">
        <f>+E18+E51+E60</f>
        <v>-1654961</v>
      </c>
      <c r="G63" s="10">
        <f>+G18+G51+G60</f>
        <v>-1628446</v>
      </c>
    </row>
    <row r="64" spans="5:7" ht="6" customHeight="1" thickBot="1">
      <c r="E64" s="36"/>
      <c r="F64" s="36"/>
      <c r="G64" s="36"/>
    </row>
    <row r="65" ht="13.5" thickTop="1"/>
    <row r="68" spans="2:7" ht="12.75">
      <c r="B68" s="10" t="s">
        <v>89</v>
      </c>
      <c r="E68" s="10">
        <v>182302</v>
      </c>
      <c r="G68" s="10">
        <v>182302</v>
      </c>
    </row>
    <row r="69" spans="2:7" ht="12.75">
      <c r="B69" s="10" t="s">
        <v>90</v>
      </c>
      <c r="E69" s="10">
        <v>-1837263</v>
      </c>
      <c r="G69" s="10">
        <v>-1810748</v>
      </c>
    </row>
    <row r="70" spans="5:7" ht="6" customHeight="1">
      <c r="E70" s="33"/>
      <c r="F70" s="33"/>
      <c r="G70" s="33"/>
    </row>
    <row r="71" spans="5:7" ht="6" customHeight="1">
      <c r="E71" s="34"/>
      <c r="F71" s="34"/>
      <c r="G71" s="34"/>
    </row>
    <row r="72" spans="5:7" ht="12.75">
      <c r="E72" s="10">
        <f>SUM(E68:E69)</f>
        <v>-1654961</v>
      </c>
      <c r="G72" s="10">
        <f>SUM(G68:G69)</f>
        <v>-1628446</v>
      </c>
    </row>
    <row r="73" spans="2:7" ht="12.75">
      <c r="B73" s="10" t="s">
        <v>7</v>
      </c>
      <c r="E73" s="10">
        <v>0</v>
      </c>
      <c r="G73" s="10">
        <v>0</v>
      </c>
    </row>
    <row r="74" spans="5:7" ht="6" customHeight="1">
      <c r="E74" s="33"/>
      <c r="F74" s="33"/>
      <c r="G74" s="33"/>
    </row>
    <row r="75" ht="6" customHeight="1"/>
    <row r="76" spans="5:7" ht="12.75">
      <c r="E76" s="10">
        <f>SUM(E72:E73)</f>
        <v>-1654961</v>
      </c>
      <c r="G76" s="10">
        <f>SUM(G72:G73)</f>
        <v>-1628446</v>
      </c>
    </row>
    <row r="77" spans="5:7" ht="6" customHeight="1" thickBot="1">
      <c r="E77" s="36"/>
      <c r="F77" s="36"/>
      <c r="G77" s="36"/>
    </row>
    <row r="78" ht="13.5" thickTop="1"/>
    <row r="79" spans="2:7" ht="12.75">
      <c r="B79" s="10" t="s">
        <v>17</v>
      </c>
      <c r="E79" s="37">
        <f>+E72/E68/2</f>
        <v>-4.539064299897971</v>
      </c>
      <c r="F79" s="37"/>
      <c r="G79" s="37">
        <f>+G72/G68/2</f>
        <v>-4.466341565095282</v>
      </c>
    </row>
    <row r="81" ht="12.75">
      <c r="B81" s="10" t="s">
        <v>57</v>
      </c>
    </row>
    <row r="82" ht="12.75">
      <c r="B82" s="10" t="s">
        <v>114</v>
      </c>
    </row>
  </sheetData>
  <printOptions/>
  <pageMargins left="0.75" right="0.75" top="0.7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19" sqref="I19"/>
    </sheetView>
  </sheetViews>
  <sheetFormatPr defaultColWidth="9.140625" defaultRowHeight="12.75"/>
  <cols>
    <col min="1" max="1" width="30.7109375" style="8" customWidth="1"/>
    <col min="2" max="60" width="12.7109375" style="8" customWidth="1"/>
    <col min="61" max="16384" width="9.140625" style="8" customWidth="1"/>
  </cols>
  <sheetData>
    <row r="1" s="1" customFormat="1" ht="15">
      <c r="A1" s="11" t="s">
        <v>0</v>
      </c>
    </row>
    <row r="3" s="4" customFormat="1" ht="15.75">
      <c r="A3" s="3" t="s">
        <v>122</v>
      </c>
    </row>
    <row r="4" s="4" customFormat="1" ht="15.75">
      <c r="A4" s="3"/>
    </row>
    <row r="5" spans="1:7" s="4" customFormat="1" ht="15.75">
      <c r="A5" s="3"/>
      <c r="C5" s="59" t="s">
        <v>104</v>
      </c>
      <c r="D5" s="60"/>
      <c r="E5" s="60"/>
      <c r="F5" s="60"/>
      <c r="G5" s="60"/>
    </row>
    <row r="6" s="2" customFormat="1" ht="12.75">
      <c r="E6" s="2" t="s">
        <v>26</v>
      </c>
    </row>
    <row r="7" s="2" customFormat="1" ht="12.75">
      <c r="E7" s="2" t="s">
        <v>27</v>
      </c>
    </row>
    <row r="8" spans="2:8" s="2" customFormat="1" ht="12.75">
      <c r="B8" s="2" t="s">
        <v>18</v>
      </c>
      <c r="C8" s="2" t="s">
        <v>20</v>
      </c>
      <c r="D8" s="2" t="s">
        <v>24</v>
      </c>
      <c r="E8" s="2" t="s">
        <v>28</v>
      </c>
      <c r="F8" s="2" t="s">
        <v>22</v>
      </c>
      <c r="G8" s="2" t="s">
        <v>19</v>
      </c>
      <c r="H8" s="2" t="s">
        <v>29</v>
      </c>
    </row>
    <row r="9" spans="2:9" s="2" customFormat="1" ht="12.75">
      <c r="B9" s="2" t="s">
        <v>19</v>
      </c>
      <c r="C9" s="2" t="s">
        <v>21</v>
      </c>
      <c r="D9" s="2" t="s">
        <v>25</v>
      </c>
      <c r="E9" s="2" t="s">
        <v>23</v>
      </c>
      <c r="F9" s="2" t="s">
        <v>23</v>
      </c>
      <c r="G9" s="2" t="s">
        <v>23</v>
      </c>
      <c r="H9" s="2" t="s">
        <v>30</v>
      </c>
      <c r="I9" s="2" t="s">
        <v>31</v>
      </c>
    </row>
    <row r="10" spans="2:9" ht="12.75"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</row>
    <row r="12" spans="1:9" ht="12.75">
      <c r="A12" s="8" t="s">
        <v>115</v>
      </c>
      <c r="B12" s="8">
        <v>182302</v>
      </c>
      <c r="C12" s="8">
        <v>298529</v>
      </c>
      <c r="D12" s="8">
        <v>701</v>
      </c>
      <c r="E12" s="8">
        <v>-2134</v>
      </c>
      <c r="F12" s="8">
        <v>-5336</v>
      </c>
      <c r="G12" s="8">
        <v>5078</v>
      </c>
      <c r="H12" s="8">
        <v>-2107586</v>
      </c>
      <c r="I12" s="8">
        <f>SUM(B12:H12)</f>
        <v>-1628446</v>
      </c>
    </row>
    <row r="14" spans="1:9" ht="12.75">
      <c r="A14" s="8" t="s">
        <v>32</v>
      </c>
      <c r="B14" s="8">
        <v>0</v>
      </c>
      <c r="C14" s="8">
        <v>0</v>
      </c>
      <c r="D14" s="8">
        <v>0</v>
      </c>
      <c r="E14" s="8">
        <v>1159</v>
      </c>
      <c r="F14" s="8">
        <v>0</v>
      </c>
      <c r="G14" s="8">
        <v>0</v>
      </c>
      <c r="H14" s="8">
        <v>0</v>
      </c>
      <c r="I14" s="8">
        <f>SUM(B14:H14)</f>
        <v>1159</v>
      </c>
    </row>
    <row r="16" spans="1:9" ht="12.75">
      <c r="A16" s="8" t="s">
        <v>55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f>SUM(B16:H16)</f>
        <v>0</v>
      </c>
    </row>
    <row r="18" spans="1:9" ht="12.75">
      <c r="A18" s="8" t="s">
        <v>109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-27674</v>
      </c>
      <c r="I18" s="8">
        <f>SUM(B18:H18)</f>
        <v>-27674</v>
      </c>
    </row>
    <row r="19" spans="2:9" s="6" customFormat="1" ht="6.75">
      <c r="B19" s="7"/>
      <c r="C19" s="7"/>
      <c r="D19" s="7"/>
      <c r="E19" s="7"/>
      <c r="F19" s="7"/>
      <c r="G19" s="7"/>
      <c r="H19" s="7"/>
      <c r="I19" s="7"/>
    </row>
    <row r="20" s="6" customFormat="1" ht="6.75"/>
    <row r="21" spans="1:9" ht="12.75">
      <c r="A21" s="8" t="s">
        <v>121</v>
      </c>
      <c r="B21" s="8">
        <f aca="true" t="shared" si="0" ref="B21:I21">SUM(B12:B18)</f>
        <v>182302</v>
      </c>
      <c r="C21" s="8">
        <f t="shared" si="0"/>
        <v>298529</v>
      </c>
      <c r="D21" s="8">
        <f>SUM(D12:D18)</f>
        <v>701</v>
      </c>
      <c r="E21" s="8">
        <f>SUM(E12:E18)</f>
        <v>-975</v>
      </c>
      <c r="F21" s="8">
        <f>SUM(F12:F18)</f>
        <v>-5336</v>
      </c>
      <c r="G21" s="8">
        <f t="shared" si="0"/>
        <v>5078</v>
      </c>
      <c r="H21" s="8">
        <f t="shared" si="0"/>
        <v>-2135260</v>
      </c>
      <c r="I21" s="8">
        <f t="shared" si="0"/>
        <v>-1654961</v>
      </c>
    </row>
    <row r="22" spans="2:9" s="6" customFormat="1" ht="7.5" thickBot="1">
      <c r="B22" s="9"/>
      <c r="C22" s="9"/>
      <c r="D22" s="9"/>
      <c r="E22" s="9"/>
      <c r="F22" s="9"/>
      <c r="G22" s="9"/>
      <c r="H22" s="9"/>
      <c r="I22" s="9"/>
    </row>
    <row r="23" ht="13.5" thickTop="1"/>
    <row r="25" ht="12" customHeight="1"/>
    <row r="28" ht="9" customHeight="1"/>
    <row r="29" ht="12.75">
      <c r="A29" s="10" t="s">
        <v>116</v>
      </c>
    </row>
    <row r="30" ht="12.75">
      <c r="A30" s="1"/>
    </row>
  </sheetData>
  <mergeCells count="1">
    <mergeCell ref="C5:G5"/>
  </mergeCells>
  <printOptions/>
  <pageMargins left="0.75" right="0.25" top="0.75" bottom="0.25" header="0.5" footer="0.5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8.7109375" style="10" customWidth="1"/>
    <col min="2" max="4" width="9.140625" style="10" customWidth="1"/>
    <col min="5" max="5" width="5.7109375" style="10" customWidth="1"/>
    <col min="6" max="6" width="10.28125" style="12" bestFit="1" customWidth="1"/>
    <col min="7" max="16384" width="9.140625" style="10" customWidth="1"/>
  </cols>
  <sheetData>
    <row r="1" ht="15">
      <c r="A1" s="11" t="s">
        <v>0</v>
      </c>
    </row>
    <row r="2" ht="12.75">
      <c r="A2" s="13" t="s">
        <v>33</v>
      </c>
    </row>
    <row r="3" ht="12.75">
      <c r="A3" s="13" t="s">
        <v>118</v>
      </c>
    </row>
    <row r="4" spans="1:6" ht="12.75">
      <c r="A4" s="13"/>
      <c r="D4" s="24" t="s">
        <v>123</v>
      </c>
      <c r="F4" s="24" t="s">
        <v>123</v>
      </c>
    </row>
    <row r="5" spans="1:6" ht="12.75">
      <c r="A5" s="13"/>
      <c r="D5" s="26" t="s">
        <v>75</v>
      </c>
      <c r="F5" s="24" t="s">
        <v>75</v>
      </c>
    </row>
    <row r="6" spans="4:6" ht="12.75">
      <c r="D6" s="27" t="s">
        <v>119</v>
      </c>
      <c r="F6" s="25" t="s">
        <v>120</v>
      </c>
    </row>
    <row r="7" spans="4:6" ht="12.75">
      <c r="D7" s="14" t="s">
        <v>6</v>
      </c>
      <c r="F7" s="14" t="s">
        <v>6</v>
      </c>
    </row>
    <row r="8" ht="12.75">
      <c r="A8" s="13" t="s">
        <v>97</v>
      </c>
    </row>
    <row r="9" spans="1:6" ht="12.75">
      <c r="A9" s="10" t="s">
        <v>125</v>
      </c>
      <c r="D9" s="10">
        <v>-27474</v>
      </c>
      <c r="F9" s="12">
        <v>-27145</v>
      </c>
    </row>
    <row r="11" ht="12.75">
      <c r="A11" s="10" t="s">
        <v>34</v>
      </c>
    </row>
    <row r="12" ht="12.75">
      <c r="A12" s="10" t="s">
        <v>35</v>
      </c>
    </row>
    <row r="13" spans="1:6" ht="12.75">
      <c r="A13" s="15" t="s">
        <v>36</v>
      </c>
      <c r="D13" s="10">
        <v>377</v>
      </c>
      <c r="F13" s="12">
        <v>404</v>
      </c>
    </row>
    <row r="14" spans="1:6" ht="12.75">
      <c r="A14" s="15" t="s">
        <v>107</v>
      </c>
      <c r="D14" s="10">
        <v>0</v>
      </c>
      <c r="F14" s="12">
        <v>-132</v>
      </c>
    </row>
    <row r="15" spans="1:6" ht="12.75">
      <c r="A15" s="15" t="s">
        <v>108</v>
      </c>
      <c r="D15" s="10">
        <v>1</v>
      </c>
      <c r="F15" s="12">
        <v>0</v>
      </c>
    </row>
    <row r="16" spans="1:6" ht="12" customHeight="1">
      <c r="A16" s="10" t="s">
        <v>91</v>
      </c>
      <c r="D16" s="10">
        <v>0</v>
      </c>
      <c r="F16" s="12">
        <v>200</v>
      </c>
    </row>
    <row r="17" spans="1:6" ht="12.75">
      <c r="A17" s="10" t="s">
        <v>37</v>
      </c>
      <c r="D17" s="10">
        <v>2693</v>
      </c>
      <c r="F17" s="12">
        <v>2133</v>
      </c>
    </row>
    <row r="18" spans="1:6" ht="12.75">
      <c r="A18" s="10" t="s">
        <v>92</v>
      </c>
      <c r="D18" s="10">
        <v>24700</v>
      </c>
      <c r="F18" s="12">
        <v>23159</v>
      </c>
    </row>
    <row r="19" spans="1:6" ht="12.75">
      <c r="A19" s="10" t="s">
        <v>38</v>
      </c>
      <c r="D19" s="10">
        <v>-58</v>
      </c>
      <c r="F19" s="12">
        <v>-147</v>
      </c>
    </row>
    <row r="20" spans="1:6" ht="12.75">
      <c r="A20" s="10" t="s">
        <v>129</v>
      </c>
      <c r="D20" s="10">
        <v>-1003</v>
      </c>
      <c r="F20" s="12">
        <v>521</v>
      </c>
    </row>
    <row r="21" spans="1:6" ht="12.75">
      <c r="A21" s="10" t="s">
        <v>106</v>
      </c>
      <c r="D21" s="10">
        <v>-701</v>
      </c>
      <c r="F21" s="12">
        <v>-643</v>
      </c>
    </row>
    <row r="22" ht="12.75" hidden="1">
      <c r="D22" s="54"/>
    </row>
    <row r="23" spans="3:6" s="6" customFormat="1" ht="6.75">
      <c r="C23" s="55"/>
      <c r="D23" s="7"/>
      <c r="F23" s="16"/>
    </row>
    <row r="24" spans="3:6" s="6" customFormat="1" ht="6.75">
      <c r="C24" s="55"/>
      <c r="F24" s="17"/>
    </row>
    <row r="25" spans="3:6" ht="12.75">
      <c r="C25" s="34"/>
      <c r="D25" s="10">
        <f>SUM(D9:D22)</f>
        <v>-1465</v>
      </c>
      <c r="F25" s="12">
        <f>SUM(F9:F22)</f>
        <v>-1650</v>
      </c>
    </row>
    <row r="26" spans="1:3" ht="12.75">
      <c r="A26" s="10" t="s">
        <v>93</v>
      </c>
      <c r="C26" s="34"/>
    </row>
    <row r="27" spans="1:6" ht="12.75">
      <c r="A27" s="10" t="s">
        <v>16</v>
      </c>
      <c r="C27" s="34"/>
      <c r="D27" s="10">
        <v>-481</v>
      </c>
      <c r="F27" s="12">
        <v>-502</v>
      </c>
    </row>
    <row r="28" spans="1:6" ht="12.75">
      <c r="A28" s="10" t="s">
        <v>45</v>
      </c>
      <c r="C28" s="34"/>
      <c r="D28" s="10">
        <v>-1</v>
      </c>
      <c r="F28" s="12">
        <v>302</v>
      </c>
    </row>
    <row r="29" spans="1:6" ht="12.75">
      <c r="A29" s="10" t="s">
        <v>96</v>
      </c>
      <c r="C29" s="34"/>
      <c r="D29" s="10">
        <v>-3</v>
      </c>
      <c r="F29" s="12">
        <v>-183</v>
      </c>
    </row>
    <row r="30" spans="1:6" ht="12.75">
      <c r="A30" s="10" t="s">
        <v>95</v>
      </c>
      <c r="C30" s="34"/>
      <c r="D30" s="10">
        <v>89</v>
      </c>
      <c r="F30" s="12">
        <v>1068</v>
      </c>
    </row>
    <row r="31" spans="1:6" ht="12.75">
      <c r="A31" s="10" t="s">
        <v>94</v>
      </c>
      <c r="C31" s="34"/>
      <c r="D31" s="10">
        <v>879</v>
      </c>
      <c r="F31" s="12">
        <v>1215</v>
      </c>
    </row>
    <row r="32" spans="3:6" s="6" customFormat="1" ht="6.75">
      <c r="C32" s="55"/>
      <c r="D32" s="7"/>
      <c r="F32" s="16"/>
    </row>
    <row r="33" spans="3:6" s="6" customFormat="1" ht="6.75">
      <c r="C33" s="55"/>
      <c r="F33" s="17"/>
    </row>
    <row r="34" spans="1:6" ht="12.75">
      <c r="A34" s="10" t="s">
        <v>111</v>
      </c>
      <c r="C34" s="34"/>
      <c r="D34" s="10">
        <f>SUM(D25:D31)</f>
        <v>-982</v>
      </c>
      <c r="F34" s="12">
        <f>SUM(F25:F31)</f>
        <v>250</v>
      </c>
    </row>
    <row r="35" spans="1:6" ht="12.75">
      <c r="A35" s="10" t="s">
        <v>42</v>
      </c>
      <c r="D35" s="10">
        <v>58</v>
      </c>
      <c r="F35" s="12">
        <v>147</v>
      </c>
    </row>
    <row r="36" spans="1:6" ht="12.75">
      <c r="A36" s="10" t="s">
        <v>43</v>
      </c>
      <c r="D36" s="10">
        <v>0</v>
      </c>
      <c r="F36" s="12">
        <v>-85</v>
      </c>
    </row>
    <row r="37" spans="3:6" s="6" customFormat="1" ht="6.75">
      <c r="C37" s="55"/>
      <c r="D37" s="7"/>
      <c r="F37" s="16"/>
    </row>
    <row r="38" spans="3:6" s="6" customFormat="1" ht="6.75">
      <c r="C38" s="55"/>
      <c r="F38" s="17"/>
    </row>
    <row r="39" spans="1:6" ht="12.75">
      <c r="A39" s="13" t="s">
        <v>132</v>
      </c>
      <c r="C39" s="34"/>
      <c r="D39" s="10">
        <f>SUM(D34:D36)</f>
        <v>-924</v>
      </c>
      <c r="F39" s="12">
        <f>SUM(F34:F36)</f>
        <v>312</v>
      </c>
    </row>
    <row r="40" spans="3:6" s="6" customFormat="1" ht="6.75">
      <c r="C40" s="55"/>
      <c r="D40" s="7"/>
      <c r="F40" s="16"/>
    </row>
    <row r="41" ht="12.75">
      <c r="C41" s="34"/>
    </row>
    <row r="42" ht="12.75">
      <c r="A42" s="13" t="s">
        <v>98</v>
      </c>
    </row>
    <row r="43" spans="1:6" s="6" customFormat="1" ht="12.75">
      <c r="A43" s="5"/>
      <c r="C43" s="10"/>
      <c r="D43" s="28"/>
      <c r="F43" s="18"/>
    </row>
    <row r="44" spans="1:6" ht="12.75">
      <c r="A44" s="10" t="s">
        <v>105</v>
      </c>
      <c r="D44" s="19">
        <v>-34</v>
      </c>
      <c r="F44" s="19">
        <v>-20</v>
      </c>
    </row>
    <row r="45" spans="1:6" ht="12.75">
      <c r="A45" s="10" t="s">
        <v>99</v>
      </c>
      <c r="D45" s="19">
        <v>0</v>
      </c>
      <c r="F45" s="19">
        <v>180</v>
      </c>
    </row>
    <row r="46" spans="1:6" ht="12.75">
      <c r="A46" s="10" t="s">
        <v>100</v>
      </c>
      <c r="D46" s="19">
        <v>0</v>
      </c>
      <c r="F46" s="19">
        <v>3800</v>
      </c>
    </row>
    <row r="47" spans="4:6" s="6" customFormat="1" ht="6.75">
      <c r="D47" s="29"/>
      <c r="F47" s="20"/>
    </row>
    <row r="48" s="6" customFormat="1" ht="6.75">
      <c r="F48" s="17"/>
    </row>
    <row r="49" spans="1:6" ht="12.75">
      <c r="A49" s="13" t="s">
        <v>130</v>
      </c>
      <c r="D49" s="10">
        <f>SUM(D44:D46)</f>
        <v>-34</v>
      </c>
      <c r="F49" s="12">
        <f>SUM(F44:F46)</f>
        <v>3960</v>
      </c>
    </row>
    <row r="50" s="6" customFormat="1" ht="6.75">
      <c r="F50" s="21"/>
    </row>
    <row r="51" s="6" customFormat="1" ht="6.75">
      <c r="F51" s="21"/>
    </row>
    <row r="53" ht="12.75">
      <c r="A53" s="13" t="s">
        <v>101</v>
      </c>
    </row>
    <row r="54" spans="4:6" s="6" customFormat="1" ht="6.75">
      <c r="D54" s="28"/>
      <c r="F54" s="18"/>
    </row>
    <row r="55" spans="1:6" ht="12.75">
      <c r="A55" s="10" t="s">
        <v>44</v>
      </c>
      <c r="D55" s="19">
        <v>-4</v>
      </c>
      <c r="F55" s="19">
        <v>-4596</v>
      </c>
    </row>
    <row r="56" spans="1:6" ht="12.75">
      <c r="A56" s="10" t="s">
        <v>69</v>
      </c>
      <c r="D56" s="19">
        <v>-11</v>
      </c>
      <c r="F56" s="19">
        <v>0</v>
      </c>
    </row>
    <row r="57" spans="4:6" s="6" customFormat="1" ht="6.75">
      <c r="D57" s="29"/>
      <c r="F57" s="20"/>
    </row>
    <row r="58" s="6" customFormat="1" ht="6.75">
      <c r="F58" s="17"/>
    </row>
    <row r="59" spans="1:6" ht="12.75">
      <c r="A59" s="13" t="s">
        <v>131</v>
      </c>
      <c r="D59" s="10">
        <f>SUM(D55:D56)</f>
        <v>-15</v>
      </c>
      <c r="F59" s="12">
        <f>SUM(F55:F56)</f>
        <v>-4596</v>
      </c>
    </row>
    <row r="60" spans="3:6" s="6" customFormat="1" ht="6.75">
      <c r="C60" s="55"/>
      <c r="D60" s="7"/>
      <c r="F60" s="16"/>
    </row>
    <row r="61" spans="3:6" s="6" customFormat="1" ht="6.75">
      <c r="C61" s="55"/>
      <c r="F61" s="17"/>
    </row>
    <row r="62" spans="1:6" s="6" customFormat="1" ht="12.75" customHeight="1">
      <c r="A62" s="13" t="s">
        <v>102</v>
      </c>
      <c r="F62" s="17"/>
    </row>
    <row r="63" spans="1:6" ht="12.75" customHeight="1">
      <c r="A63" s="13" t="s">
        <v>127</v>
      </c>
      <c r="B63" s="34"/>
      <c r="C63" s="56"/>
      <c r="D63" s="12">
        <f>+D59+D49+D39</f>
        <v>-973</v>
      </c>
      <c r="F63" s="12">
        <f>+F59+F49+F39</f>
        <v>-324</v>
      </c>
    </row>
    <row r="64" spans="1:6" ht="12.75">
      <c r="A64" s="13" t="s">
        <v>103</v>
      </c>
      <c r="B64" s="34"/>
      <c r="C64" s="34"/>
      <c r="D64" s="10">
        <v>-25810</v>
      </c>
      <c r="F64" s="12">
        <v>-19075</v>
      </c>
    </row>
    <row r="65" spans="1:6" s="6" customFormat="1" ht="6.75">
      <c r="A65" s="22"/>
      <c r="B65" s="55"/>
      <c r="C65" s="55"/>
      <c r="D65" s="16"/>
      <c r="F65" s="16"/>
    </row>
    <row r="66" spans="1:6" s="6" customFormat="1" ht="6.75">
      <c r="A66" s="22"/>
      <c r="B66" s="55"/>
      <c r="C66" s="55"/>
      <c r="D66" s="17"/>
      <c r="F66" s="17"/>
    </row>
    <row r="67" spans="1:6" ht="12.75">
      <c r="A67" s="13" t="s">
        <v>128</v>
      </c>
      <c r="B67" s="34"/>
      <c r="C67" s="56"/>
      <c r="D67" s="12">
        <f>D63+D64</f>
        <v>-26783</v>
      </c>
      <c r="F67" s="12">
        <f>F63+F64</f>
        <v>-19399</v>
      </c>
    </row>
    <row r="68" spans="1:6" s="6" customFormat="1" ht="7.5" thickBot="1">
      <c r="A68" s="5"/>
      <c r="B68" s="55"/>
      <c r="C68" s="55"/>
      <c r="D68" s="23"/>
      <c r="F68" s="23"/>
    </row>
    <row r="69" spans="1:4" ht="13.5" thickTop="1">
      <c r="A69" s="13"/>
      <c r="B69" s="34"/>
      <c r="C69" s="34"/>
      <c r="D69" s="12"/>
    </row>
    <row r="70" ht="12.75">
      <c r="A70" s="13"/>
    </row>
    <row r="71" ht="12.75">
      <c r="A71" s="13" t="s">
        <v>126</v>
      </c>
    </row>
    <row r="72" spans="1:6" ht="12.75">
      <c r="A72" s="10" t="s">
        <v>66</v>
      </c>
      <c r="C72" s="34"/>
      <c r="D72" s="10">
        <v>8585</v>
      </c>
      <c r="F72" s="12">
        <v>14187</v>
      </c>
    </row>
    <row r="73" spans="1:6" ht="12.75">
      <c r="A73" s="10" t="s">
        <v>46</v>
      </c>
      <c r="C73" s="34"/>
      <c r="D73" s="10">
        <v>4681</v>
      </c>
      <c r="F73" s="12">
        <v>4719</v>
      </c>
    </row>
    <row r="74" spans="1:6" ht="12.75">
      <c r="A74" s="10" t="s">
        <v>48</v>
      </c>
      <c r="C74" s="34"/>
      <c r="D74" s="10">
        <v>-40049</v>
      </c>
      <c r="F74" s="12">
        <v>-38305</v>
      </c>
    </row>
    <row r="75" spans="3:6" s="6" customFormat="1" ht="6.75">
      <c r="C75" s="55"/>
      <c r="D75" s="16"/>
      <c r="F75" s="16"/>
    </row>
    <row r="76" spans="3:6" s="6" customFormat="1" ht="6.75">
      <c r="C76" s="55"/>
      <c r="D76" s="17"/>
      <c r="F76" s="17"/>
    </row>
    <row r="77" spans="3:6" ht="12.75">
      <c r="C77" s="34"/>
      <c r="D77" s="12">
        <f>SUM(D72:D74)</f>
        <v>-26783</v>
      </c>
      <c r="F77" s="12">
        <f>SUM(F72:F74)</f>
        <v>-19399</v>
      </c>
    </row>
    <row r="78" spans="3:6" s="6" customFormat="1" ht="7.5" thickBot="1">
      <c r="C78" s="55"/>
      <c r="D78" s="23"/>
      <c r="F78" s="23"/>
    </row>
    <row r="79" spans="3:4" ht="13.5" thickTop="1">
      <c r="C79" s="34"/>
      <c r="D79" s="12"/>
    </row>
    <row r="81" ht="12.75">
      <c r="A81" s="10" t="s">
        <v>67</v>
      </c>
    </row>
    <row r="82" ht="12.75">
      <c r="A82" s="10" t="s">
        <v>117</v>
      </c>
    </row>
  </sheetData>
  <printOptions/>
  <pageMargins left="1" right="0.75" top="0.75" bottom="0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Kemayan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Kemayan</dc:creator>
  <cp:keywords/>
  <dc:description/>
  <cp:lastModifiedBy>Chooi</cp:lastModifiedBy>
  <cp:lastPrinted>2005-10-19T08:53:35Z</cp:lastPrinted>
  <dcterms:created xsi:type="dcterms:W3CDTF">2000-01-21T01:19:56Z</dcterms:created>
  <dcterms:modified xsi:type="dcterms:W3CDTF">2005-04-28T07:32:30Z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