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4" activeTab="5"/>
  </bookViews>
  <sheets>
    <sheet name="Cover" sheetId="1" r:id="rId1"/>
    <sheet name="PL" sheetId="2" r:id="rId2"/>
    <sheet name="BS" sheetId="3" r:id="rId3"/>
    <sheet name="SCE" sheetId="4" r:id="rId4"/>
    <sheet name="CF" sheetId="5" r:id="rId5"/>
    <sheet name="Notes" sheetId="6" r:id="rId6"/>
    <sheet name="Appendix 1" sheetId="7" r:id="rId7"/>
  </sheets>
  <definedNames>
    <definedName name="\A">'PL'!#REF!</definedName>
    <definedName name="\B">'BS'!$B$64</definedName>
    <definedName name="\C">#REF!</definedName>
    <definedName name="_PCRSPL_SS1_QP">'PL'!$B$54</definedName>
    <definedName name="_PRCRSBS_SS2_QP">'BS'!$C$64</definedName>
    <definedName name="_PRCRSNOTES_SS3">#REF!</definedName>
    <definedName name="BS">'BS'!$A$1:$K$61</definedName>
    <definedName name="NOTES">#REF!</definedName>
    <definedName name="PL">'PL'!$B$2:$P$52</definedName>
    <definedName name="_xlnm.Print_Area" localSheetId="6">'Appendix 1'!$A$1:$J$46</definedName>
    <definedName name="_xlnm.Print_Area" localSheetId="2">'BS'!$A$1:$K$67</definedName>
    <definedName name="_xlnm.Print_Area" localSheetId="4">'CF'!$A$1:$L$58</definedName>
    <definedName name="_xlnm.Print_Area" localSheetId="0">'Cover'!$A$1:$G$39</definedName>
    <definedName name="_xlnm.Print_Area" localSheetId="5">'Notes'!$A$1:$P$340</definedName>
    <definedName name="_xlnm.Print_Area" localSheetId="1">'PL'!$B$2:$M$60</definedName>
    <definedName name="_xlnm.Print_Area" localSheetId="3">'SCE'!$A$1:$J$41</definedName>
  </definedNames>
  <calcPr fullCalcOnLoad="1" iterate="1" iterateCount="1000" iterateDelta="0.001"/>
</workbook>
</file>

<file path=xl/sharedStrings.xml><?xml version="1.0" encoding="utf-8"?>
<sst xmlns="http://schemas.openxmlformats.org/spreadsheetml/2006/main" count="471" uniqueCount="332">
  <si>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</si>
  <si>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</si>
  <si>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</si>
  <si>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</si>
  <si>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</si>
  <si>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</si>
  <si>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</si>
  <si>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</si>
  <si>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</si>
  <si>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</si>
  <si>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</si>
  <si>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</si>
  <si>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</si>
  <si>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</si>
  <si>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</si>
  <si>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</si>
  <si>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</si>
  <si>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</si>
  <si>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</si>
  <si>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Secured</t>
  </si>
  <si>
    <t>Unsecured</t>
  </si>
  <si>
    <t>Ringgit  Malaysia</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</si>
  <si>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</si>
  <si>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</si>
  <si>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</si>
  <si>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</si>
  <si>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</si>
  <si>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</si>
  <si>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</si>
  <si>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</si>
  <si>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</si>
  <si>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</si>
  <si>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</si>
  <si>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</si>
  <si>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</si>
  <si>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Foreign</t>
  </si>
  <si>
    <t>'000</t>
  </si>
  <si>
    <t>US  Dollar</t>
  </si>
  <si>
    <t>Short Term</t>
  </si>
  <si>
    <t>Long Term</t>
  </si>
  <si>
    <t>(Incorporated in Malaysia)</t>
  </si>
  <si>
    <t>Other operating income</t>
  </si>
  <si>
    <t>Investments</t>
  </si>
  <si>
    <t>Intangible assets</t>
  </si>
  <si>
    <t>Deposits with financial institutions</t>
  </si>
  <si>
    <t>Cash and bank balances</t>
  </si>
  <si>
    <t>Taxation</t>
  </si>
  <si>
    <t>Non-cash items</t>
  </si>
  <si>
    <t xml:space="preserve">Non-operating items </t>
  </si>
  <si>
    <t>Operating profit before changes in working capital</t>
  </si>
  <si>
    <t>Changes in working capital</t>
  </si>
  <si>
    <t>Net change in current assets</t>
  </si>
  <si>
    <t>Net change in current liabilities</t>
  </si>
  <si>
    <t>Others</t>
  </si>
  <si>
    <t>Share</t>
  </si>
  <si>
    <t>Capital</t>
  </si>
  <si>
    <t>Accumulated</t>
  </si>
  <si>
    <t>Losses</t>
  </si>
  <si>
    <t>Premium</t>
  </si>
  <si>
    <t/>
  </si>
  <si>
    <t>Group</t>
  </si>
  <si>
    <t>Motor</t>
  </si>
  <si>
    <t>Steel</t>
  </si>
  <si>
    <t>Furniture</t>
  </si>
  <si>
    <t>Manufacturing</t>
  </si>
  <si>
    <t xml:space="preserve">Investment </t>
  </si>
  <si>
    <t>Operating expenses</t>
  </si>
  <si>
    <t>Other</t>
  </si>
  <si>
    <t>YEAR-TO-DATE</t>
  </si>
  <si>
    <t>OPERATING ACTIVITIES</t>
  </si>
  <si>
    <t>Adjustments for:-</t>
  </si>
  <si>
    <t>INVESTING ACTIVITIES</t>
  </si>
  <si>
    <t>FINANCING ACTIVITIES</t>
  </si>
  <si>
    <t>&amp; Others</t>
  </si>
  <si>
    <t>Interim Report for the</t>
  </si>
  <si>
    <t>Condensed  Consolidated  Income  Statements</t>
  </si>
  <si>
    <t>Condensed  Consolidated  Balance  Sheets</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</si>
  <si>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</si>
  <si>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</si>
  <si>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</si>
  <si>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</si>
  <si>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</si>
  <si>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</si>
  <si>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</si>
  <si>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</si>
  <si>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</si>
  <si>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Changes  in  material  litigation</t>
  </si>
  <si>
    <t>Off  balance  sheet  risk  financial  instruments</t>
  </si>
  <si>
    <t>Group's  borrowings  and  debt  securities</t>
  </si>
  <si>
    <t>Quoted  securities</t>
  </si>
  <si>
    <t>Review  of  performance</t>
  </si>
  <si>
    <t>Changes  in  the  composition  of  the  Group</t>
  </si>
  <si>
    <t>Dividend  paid</t>
  </si>
  <si>
    <t>Unusual  items</t>
  </si>
  <si>
    <t>Debt  and  equity  securities</t>
  </si>
  <si>
    <t>Seasonality  or  cyclicality</t>
  </si>
  <si>
    <t>Accounting  policies  and  method  of  computation</t>
  </si>
  <si>
    <t xml:space="preserve">  (Incorporated in Malaysia)</t>
  </si>
  <si>
    <t>Basic</t>
  </si>
  <si>
    <t>Segmental  reporting</t>
  </si>
  <si>
    <t>Finance costs</t>
  </si>
  <si>
    <t>Tax recoverable</t>
  </si>
  <si>
    <t>Tax liabilities</t>
  </si>
  <si>
    <t>Material changes  in  estimates</t>
  </si>
  <si>
    <t>Changes in contingent  liabilities  or  contingent  assets</t>
  </si>
  <si>
    <t>Comparison with the preceding quarter's results</t>
  </si>
  <si>
    <t>Unquoted  investments  and/or  properties</t>
  </si>
  <si>
    <t>There were no financial instruments with off balance sheet risk as at the date of this report.</t>
  </si>
  <si>
    <t>Profit  forecast / profit  guarantee</t>
  </si>
  <si>
    <t>Trade and other receivables</t>
  </si>
  <si>
    <t>Trade and other payables</t>
  </si>
  <si>
    <t>Notes  to  the  Condensed Financial  Statements</t>
  </si>
  <si>
    <t>Associated companies</t>
  </si>
  <si>
    <t>Net current liabilities</t>
  </si>
  <si>
    <t>Financed by:</t>
  </si>
  <si>
    <t>NOTES  TO  THE  CONDENSED FINANCIAL  STATEMENTS</t>
  </si>
  <si>
    <t xml:space="preserve">Profit/(loss) from </t>
  </si>
  <si>
    <r>
      <t xml:space="preserve">LION CORPORATION BERHAD </t>
    </r>
    <r>
      <rPr>
        <sz val="9"/>
        <rFont val="Arial"/>
        <family val="2"/>
      </rPr>
      <t xml:space="preserve"> (12890-A)</t>
    </r>
  </si>
  <si>
    <r>
      <t xml:space="preserve">LION CORPORATION BERHAD </t>
    </r>
    <r>
      <rPr>
        <sz val="12"/>
        <rFont val="Arial"/>
        <family val="2"/>
      </rPr>
      <t xml:space="preserve"> </t>
    </r>
    <r>
      <rPr>
        <sz val="9"/>
        <rFont val="Arial"/>
        <family val="2"/>
      </rPr>
      <t>(12890-A)</t>
    </r>
  </si>
  <si>
    <t>Net change in cash and cash equivalents</t>
  </si>
  <si>
    <t>Material  events  subsequent  to  the balance  sheet  date</t>
  </si>
  <si>
    <t>2.</t>
  </si>
  <si>
    <t>1.</t>
  </si>
  <si>
    <t>3.</t>
  </si>
  <si>
    <t>4.</t>
  </si>
  <si>
    <t>5.</t>
  </si>
  <si>
    <t>6.</t>
  </si>
  <si>
    <t>7.</t>
  </si>
  <si>
    <t>8.</t>
  </si>
  <si>
    <t>9.</t>
  </si>
  <si>
    <t>10.</t>
  </si>
  <si>
    <t>11.</t>
  </si>
  <si>
    <t>12.</t>
  </si>
  <si>
    <t>13.</t>
  </si>
  <si>
    <t>Qualification  on  auditors'  report</t>
  </si>
  <si>
    <t>14.</t>
  </si>
  <si>
    <t>15.</t>
  </si>
  <si>
    <t>16.</t>
  </si>
  <si>
    <t>17.</t>
  </si>
  <si>
    <t>18.</t>
  </si>
  <si>
    <t>19.</t>
  </si>
  <si>
    <t>20.</t>
  </si>
  <si>
    <t>21.</t>
  </si>
  <si>
    <t>22.</t>
  </si>
  <si>
    <t>23.</t>
  </si>
  <si>
    <t>24.</t>
  </si>
  <si>
    <t>25.</t>
  </si>
  <si>
    <t>a.</t>
  </si>
  <si>
    <t>b.</t>
  </si>
  <si>
    <t>The Group's investments in quoted securities as at the end of the reporting period are as follows:</t>
  </si>
  <si>
    <t>At net book value</t>
  </si>
  <si>
    <t>At market value</t>
  </si>
  <si>
    <t>At cost</t>
  </si>
  <si>
    <t>The Group's segmental report for the financial year-to-date is as follows:-</t>
  </si>
  <si>
    <t>There was no dividend paid during the current quarter and financial year-to-date.</t>
  </si>
  <si>
    <t>Total revenue</t>
  </si>
  <si>
    <t>External revenue</t>
  </si>
  <si>
    <t>Share in results of associated companies</t>
  </si>
  <si>
    <t>The  Group's  borrowings  and  debt  securities  as  at  end  of  the  reporting  period  are  as  follows :-</t>
  </si>
  <si>
    <t>The  Group's  borrowings  and  debt  securities  are  denominated  in  the  following  currencies :</t>
  </si>
  <si>
    <t>Borrowings:</t>
  </si>
  <si>
    <t>Long term borrowings</t>
  </si>
  <si>
    <t>RM'million</t>
  </si>
  <si>
    <t>(ii)</t>
  </si>
  <si>
    <t>(iii)</t>
  </si>
  <si>
    <t xml:space="preserve">  operations</t>
  </si>
  <si>
    <t>(a)</t>
  </si>
  <si>
    <t>Stages of the Assets to be divested</t>
  </si>
  <si>
    <t>Divestment</t>
  </si>
  <si>
    <t>(Per GWRS)</t>
  </si>
  <si>
    <t>Transactions completed  during the quarter</t>
  </si>
  <si>
    <t>There were no transactions completed during the quarter.</t>
  </si>
  <si>
    <t>This note is not applicable.</t>
  </si>
  <si>
    <t>concluded</t>
  </si>
  <si>
    <t>CONDENSED  CONSOLIDATED  STATEMENTS  OF  CHANGES  IN  EQUITY</t>
  </si>
  <si>
    <t>(The Condensed Consolidated Statements of Changes In Equity should be read in conjunction with</t>
  </si>
  <si>
    <t>CONDENSED  CONSOLIDATED  CASH  FLOW  STATEMENTS</t>
  </si>
  <si>
    <t>Condensed  Consolidated  Statements  of  Changes  in  Equity</t>
  </si>
  <si>
    <t>Condensed  Consolidated  Cash  Flow  Statements</t>
  </si>
  <si>
    <t>currency</t>
  </si>
  <si>
    <t>26.</t>
  </si>
  <si>
    <t>Date of</t>
  </si>
  <si>
    <t>No.</t>
  </si>
  <si>
    <t>Announcement</t>
  </si>
  <si>
    <t>Subject</t>
  </si>
  <si>
    <t>Status</t>
  </si>
  <si>
    <t>1.0</t>
  </si>
  <si>
    <t xml:space="preserve">Status  of  corporate  proposals </t>
  </si>
  <si>
    <t>Shares in unlisted company</t>
  </si>
  <si>
    <t>The Board does not recommend any dividend for the current quarter and financial year-to-date.</t>
  </si>
  <si>
    <r>
      <t xml:space="preserve">LION CORPORATION BERHAD </t>
    </r>
    <r>
      <rPr>
        <b/>
        <sz val="10"/>
        <rFont val="Times New Roman"/>
        <family val="1"/>
      </rPr>
      <t>(12890-A)</t>
    </r>
  </si>
  <si>
    <t>year-to-date</t>
  </si>
  <si>
    <r>
      <t xml:space="preserve">LION CORPORATION BERHAD  </t>
    </r>
    <r>
      <rPr>
        <b/>
        <sz val="12"/>
        <rFont val="Arial"/>
        <family val="2"/>
      </rPr>
      <t xml:space="preserve"> </t>
    </r>
    <r>
      <rPr>
        <sz val="10"/>
        <rFont val="Arial"/>
        <family val="2"/>
      </rPr>
      <t>(12890-A)</t>
    </r>
  </si>
  <si>
    <t>Long term receivable</t>
  </si>
  <si>
    <t>Bank overdrafts</t>
  </si>
  <si>
    <t>(iv)</t>
  </si>
  <si>
    <t>Plans to overcome any projected shortfall</t>
  </si>
  <si>
    <t>Status  of  the  proposed  divestment  programme ("PDP")</t>
  </si>
  <si>
    <t xml:space="preserve">Status of conditions  imposed  by  the Securities Commission  ("SC") </t>
  </si>
  <si>
    <t>PDP</t>
  </si>
  <si>
    <t>LCB Bonds and LCB Debts</t>
  </si>
  <si>
    <t>Bonds and Debts:</t>
  </si>
  <si>
    <t>Megasteel Sub-Bonds (unsecured)</t>
  </si>
  <si>
    <t xml:space="preserve">Shares in listed and unlisted </t>
  </si>
  <si>
    <t>Inter-segment revenue</t>
  </si>
  <si>
    <t xml:space="preserve">(The Condensed Consolidated Cash Flow Statements should be read in conjunction with the </t>
  </si>
  <si>
    <t>Profit from operations</t>
  </si>
  <si>
    <t>Exchange difference</t>
  </si>
  <si>
    <t>Valuations  of  property,  plant  and  equipment</t>
  </si>
  <si>
    <t>Purchase of property, plant and equipment</t>
  </si>
  <si>
    <t xml:space="preserve"> companies</t>
  </si>
  <si>
    <t>Projected</t>
  </si>
  <si>
    <t>full year</t>
  </si>
  <si>
    <t>19.3.2003,</t>
  </si>
  <si>
    <r>
      <t xml:space="preserve">LION CORPORATION BERHAD </t>
    </r>
    <r>
      <rPr>
        <b/>
        <sz val="12"/>
        <rFont val="Arial"/>
        <family val="2"/>
      </rPr>
      <t xml:space="preserve"> </t>
    </r>
    <r>
      <rPr>
        <sz val="12"/>
        <rFont val="Arial"/>
        <family val="2"/>
      </rPr>
      <t>(12890-A)</t>
    </r>
  </si>
  <si>
    <t>Deferred tax</t>
  </si>
  <si>
    <t>Balance at 1 July 2004</t>
  </si>
  <si>
    <t>Amortisation of negative goodwill</t>
  </si>
  <si>
    <t>Bonds and Debts</t>
  </si>
  <si>
    <t>Deferred tax liabilities</t>
  </si>
  <si>
    <t>Deferred liabilities</t>
  </si>
  <si>
    <t>Net tangible assets per share (RM)</t>
  </si>
  <si>
    <t xml:space="preserve">By December 2003 </t>
  </si>
  <si>
    <t>By December 2004</t>
  </si>
  <si>
    <t>9.5.2003,</t>
  </si>
  <si>
    <t>21.10.2003,</t>
  </si>
  <si>
    <t>Bank borrowings</t>
  </si>
  <si>
    <t>Cash and cash equivalents at end of the period</t>
  </si>
  <si>
    <t>Cash and cash equivalents at beginning of the period</t>
  </si>
  <si>
    <t>Earnings/(loss)  per  share ("EPS")</t>
  </si>
  <si>
    <t>Current</t>
  </si>
  <si>
    <t>2.0</t>
  </si>
  <si>
    <t>25.11.2004,</t>
  </si>
  <si>
    <t>Pending approvals of:</t>
  </si>
  <si>
    <t>2) Foreign Investment Committee;</t>
  </si>
  <si>
    <t>3) Shareholders of the Company;</t>
  </si>
  <si>
    <t xml:space="preserve">4) Bursa Securities for the listing of and </t>
  </si>
  <si>
    <t>5) Lenders of the Company;</t>
  </si>
  <si>
    <t>operating results</t>
  </si>
  <si>
    <t>current period</t>
  </si>
  <si>
    <t>prior years</t>
  </si>
  <si>
    <t>Associated companies - tax</t>
  </si>
  <si>
    <t xml:space="preserve">Income tax </t>
  </si>
  <si>
    <t>quarter</t>
  </si>
  <si>
    <t>Current Quarter</t>
  </si>
  <si>
    <t>Preceding Quarter</t>
  </si>
  <si>
    <t xml:space="preserve">6) Securities Industry Council of </t>
  </si>
  <si>
    <t xml:space="preserve">      Singapore's confirmation that the</t>
  </si>
  <si>
    <t xml:space="preserve">      Company would not be required to</t>
  </si>
  <si>
    <t xml:space="preserve">      undertake a mandatory general offer </t>
  </si>
  <si>
    <t xml:space="preserve">      be issued;</t>
  </si>
  <si>
    <t xml:space="preserve">     quotation for the new LCB Shares to</t>
  </si>
  <si>
    <t>23.12.2004,</t>
  </si>
  <si>
    <t xml:space="preserve">      Industry;</t>
  </si>
  <si>
    <t xml:space="preserve">      on LAP after the Proposed Offer and</t>
  </si>
  <si>
    <t xml:space="preserve">      the Proposed LAP Acquisition;</t>
  </si>
  <si>
    <t>30/06/2005</t>
  </si>
  <si>
    <t>Recovery of tax deducted at source on</t>
  </si>
  <si>
    <t>dividend received and receivables</t>
  </si>
  <si>
    <t>non-recurring operating results</t>
  </si>
  <si>
    <t>Holding and subsidiary companies</t>
  </si>
  <si>
    <t>Appendix</t>
  </si>
  <si>
    <t>Amount received (Jan - Dec 2005)</t>
  </si>
  <si>
    <t>25.1.2005,</t>
  </si>
  <si>
    <t>20.4.2005,</t>
  </si>
  <si>
    <t>8.7.2005</t>
  </si>
  <si>
    <t xml:space="preserve">7) Ministry of International Trade and </t>
  </si>
  <si>
    <t>8) any other relevant authorities.</t>
  </si>
  <si>
    <t>2.7.2004,</t>
  </si>
  <si>
    <t>Approval obtained from:</t>
  </si>
  <si>
    <t>1) Bank Negara Malaysia.</t>
  </si>
  <si>
    <t>First Quarter Ended</t>
  </si>
  <si>
    <t>30 September 2005</t>
  </si>
  <si>
    <t>Interim  report  for  the  first  quarter  ended  30  September  2005</t>
  </si>
  <si>
    <t>30/09/2005</t>
  </si>
  <si>
    <t>30/09/2004</t>
  </si>
  <si>
    <t>Audited Financial Statements for the financial year ended 30 June 2005)</t>
  </si>
  <si>
    <r>
      <t xml:space="preserve">Interim  report  for  the  first  quarter  ended  30  September  2005 </t>
    </r>
    <r>
      <rPr>
        <sz val="10"/>
        <rFont val="Arial"/>
        <family val="2"/>
      </rPr>
      <t xml:space="preserve"> (continued)</t>
    </r>
  </si>
  <si>
    <t>Balance at 30 September 2004</t>
  </si>
  <si>
    <t>Balance at 30 September 2005</t>
  </si>
  <si>
    <t>the Audited Financial Statements for the financial year ended 30 June 2005)</t>
  </si>
  <si>
    <t>There were no purchases or disposals of quoted securities for the current quarter and financial year-to-date.</t>
  </si>
  <si>
    <t>Diluted</t>
  </si>
  <si>
    <t>Balance at 1 July 2005</t>
  </si>
  <si>
    <t>Net (loss)/profit for the period</t>
  </si>
  <si>
    <t>(Loss)/profit before taxation</t>
  </si>
  <si>
    <t>(Loss)/profit before tax</t>
  </si>
  <si>
    <t>Loss before taxation</t>
  </si>
  <si>
    <t>(Loss)/profit after taxation</t>
  </si>
  <si>
    <t>(Loss)/earnings per share  (sen) :</t>
  </si>
  <si>
    <t>25.5.2005,</t>
  </si>
  <si>
    <t>19.9.2005,</t>
  </si>
  <si>
    <t>4.10.2005,</t>
  </si>
  <si>
    <t>18.10.2005</t>
  </si>
  <si>
    <t>and</t>
  </si>
  <si>
    <t>11.11.2005</t>
  </si>
  <si>
    <t>Approval obtained from the SC for:</t>
  </si>
  <si>
    <t>1) Securities Commission ("SC");</t>
  </si>
  <si>
    <t>i) the Proposed Offer; and</t>
  </si>
  <si>
    <t>ii) the Proposed LPM Acquisition.</t>
  </si>
  <si>
    <t>29.10.2004,</t>
  </si>
  <si>
    <t>10.5.2005 and</t>
  </si>
  <si>
    <t>16.9.2005</t>
  </si>
  <si>
    <t>The Prospectus in relation to the ROFS</t>
  </si>
  <si>
    <t>was despatch to eligible shareholders of</t>
  </si>
  <si>
    <t>3.0</t>
  </si>
  <si>
    <t>24.10.2005</t>
  </si>
  <si>
    <t xml:space="preserve">i) the shareholders of the Company and </t>
  </si>
  <si>
    <t xml:space="preserve">    Megasteel;</t>
  </si>
  <si>
    <t>ii) the existing lenders of Megasteel; and</t>
  </si>
  <si>
    <t>iii) any other relevant authorities.</t>
  </si>
  <si>
    <t>4.0</t>
  </si>
  <si>
    <t>24.10.2005 and</t>
  </si>
  <si>
    <t>17.11.2005</t>
  </si>
  <si>
    <t>Utilisation of the divestment proceeds received</t>
  </si>
  <si>
    <t xml:space="preserve">The SC was unable to consider the </t>
  </si>
  <si>
    <t xml:space="preserve">Proposed LAP Acquisition as the SC had </t>
  </si>
  <si>
    <t xml:space="preserve">not approved Silverstone Corporation </t>
  </si>
  <si>
    <t xml:space="preserve">subsidiary, AMB Venture Sdn Bhd to </t>
  </si>
  <si>
    <t xml:space="preserve">Berhad's ("SCB") application for its </t>
  </si>
  <si>
    <t>dispose of the LAP Shares.</t>
  </si>
  <si>
    <t>on 14 October 2005.</t>
  </si>
  <si>
    <t xml:space="preserve">SCB had submitted an appeal to the SC </t>
  </si>
  <si>
    <t>ROFS shall close on 15 December 2005.</t>
  </si>
  <si>
    <t xml:space="preserve">Amsteel on 21 November 2005. The </t>
  </si>
  <si>
    <t>been deferred.</t>
  </si>
  <si>
    <t xml:space="preserve">The Proposed Issuance of Notes has </t>
  </si>
  <si>
    <t>(Losses)/earnings:</t>
  </si>
  <si>
    <t>Status  of  corporate  proposals (continued)</t>
  </si>
  <si>
    <t>Net loss for the financial period</t>
  </si>
  <si>
    <t>Net profit for the financial period</t>
  </si>
  <si>
    <t>5  -  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</si>
</sst>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dd\-mmm_)"/>
    <numFmt numFmtId="166" formatCode="#,##0.0_);\(#,##0.0\)"/>
    <numFmt numFmtId="167" formatCode="0_);\(0\)"/>
    <numFmt numFmtId="168" formatCode="mm/dd/yy"/>
    <numFmt numFmtId="169" formatCode="m/d"/>
    <numFmt numFmtId="170" formatCode="_(* #,##0.0_);_(* \(#,##0.0\);_(* &quot;-&quot;?_);_(@_)"/>
    <numFmt numFmtId="171" formatCode="_(* #,##0.0_);_(* \(#,##0.0\);_(* &quot;-&quot;??_);_(@_)"/>
    <numFmt numFmtId="172" formatCode="_(* #,##0_);_(* \(#,##0\);_(* &quot;-&quot;??_);_(@_)"/>
  </numFmts>
  <fonts count="28">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14"/>
      <name val="Arial"/>
      <family val="2"/>
    </font>
    <font>
      <b/>
      <sz val="20"/>
      <name val="Arial"/>
      <family val="2"/>
    </font>
    <font>
      <b/>
      <sz val="20"/>
      <name val="Times New Roman"/>
      <family val="1"/>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4"/>
      <name val="Arial"/>
      <family val="2"/>
    </font>
    <font>
      <b/>
      <sz val="16"/>
      <name val="Arial"/>
      <family val="2"/>
    </font>
    <font>
      <b/>
      <sz val="10"/>
      <name val="Times New Roman"/>
      <family val="1"/>
    </font>
    <font>
      <b/>
      <sz val="11"/>
      <name val="Arial"/>
      <family val="2"/>
    </font>
    <font>
      <b/>
      <u val="single"/>
      <sz val="12"/>
      <name val="Arial"/>
      <family val="2"/>
    </font>
    <font>
      <u val="single"/>
      <sz val="11"/>
      <name val="Arial"/>
      <family val="2"/>
    </font>
    <font>
      <u val="single"/>
      <sz val="12"/>
      <name val="Arial"/>
      <family val="2"/>
    </font>
  </fonts>
  <fills count="2">
    <fill>
      <patternFill/>
    </fill>
    <fill>
      <patternFill patternType="gray125"/>
    </fill>
  </fills>
  <borders count="26">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double"/>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style="thin"/>
      <top style="double"/>
      <bottom style="thin"/>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6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NumberFormat="1" applyFont="1" applyAlignment="1" applyProtection="1">
      <alignment horizontal="center"/>
      <protection/>
    </xf>
    <xf numFmtId="37" fontId="7" fillId="0" borderId="0" xfId="0" applyFont="1" applyAlignment="1">
      <alignment/>
    </xf>
    <xf numFmtId="37" fontId="1" fillId="0" borderId="0" xfId="0" applyFont="1" applyFill="1" applyAlignment="1" applyProtection="1">
      <alignment horizontal="righ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37" fontId="1" fillId="0" borderId="6" xfId="0" applyFont="1" applyBorder="1" applyAlignment="1">
      <alignment/>
    </xf>
    <xf numFmtId="37" fontId="1" fillId="0" borderId="2" xfId="0" applyFont="1" applyBorder="1" applyAlignment="1">
      <alignment/>
    </xf>
    <xf numFmtId="37" fontId="1" fillId="0" borderId="7" xfId="0" applyFont="1" applyBorder="1" applyAlignment="1">
      <alignment/>
    </xf>
    <xf numFmtId="37" fontId="1" fillId="0" borderId="8" xfId="0" applyFont="1" applyBorder="1" applyAlignment="1">
      <alignment/>
    </xf>
    <xf numFmtId="37" fontId="1" fillId="0" borderId="9" xfId="0" applyFont="1" applyBorder="1" applyAlignment="1">
      <alignment/>
    </xf>
    <xf numFmtId="37" fontId="1" fillId="0" borderId="10"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2" fillId="0" borderId="0" xfId="0" applyFont="1" applyAlignment="1">
      <alignment horizontal="left"/>
    </xf>
    <xf numFmtId="37" fontId="12"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11" xfId="0" applyFont="1" applyBorder="1" applyAlignment="1">
      <alignment/>
    </xf>
    <xf numFmtId="37" fontId="0" fillId="0" borderId="12" xfId="0" applyBorder="1" applyAlignment="1">
      <alignment/>
    </xf>
    <xf numFmtId="37" fontId="13" fillId="0" borderId="12" xfId="0" applyFont="1" applyBorder="1" applyAlignment="1">
      <alignment/>
    </xf>
    <xf numFmtId="37" fontId="14" fillId="0" borderId="12" xfId="0" applyFont="1" applyBorder="1" applyAlignment="1">
      <alignment/>
    </xf>
    <xf numFmtId="37" fontId="15" fillId="0" borderId="0" xfId="0" applyFont="1" applyAlignment="1">
      <alignment/>
    </xf>
    <xf numFmtId="37" fontId="17" fillId="0" borderId="0" xfId="0" applyFont="1" applyAlignment="1">
      <alignment/>
    </xf>
    <xf numFmtId="37" fontId="17" fillId="0" borderId="0" xfId="0" applyFont="1" applyAlignment="1" quotePrefix="1">
      <alignment horizontal="right"/>
    </xf>
    <xf numFmtId="37" fontId="15" fillId="0" borderId="0" xfId="0" applyFont="1" applyAlignment="1">
      <alignment horizontal="center"/>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2" fillId="0" borderId="0" xfId="0" applyFont="1" applyAlignment="1">
      <alignment/>
    </xf>
    <xf numFmtId="37" fontId="19" fillId="0" borderId="0" xfId="0" applyFont="1" applyAlignment="1">
      <alignment/>
    </xf>
    <xf numFmtId="37" fontId="20" fillId="0" borderId="0" xfId="0" applyFont="1" applyAlignment="1">
      <alignment/>
    </xf>
    <xf numFmtId="37" fontId="1" fillId="0" borderId="0" xfId="0" applyFont="1" applyAlignment="1">
      <alignment horizontal="center"/>
    </xf>
    <xf numFmtId="43" fontId="1" fillId="0" borderId="0" xfId="15" applyFont="1" applyAlignment="1" applyProtection="1">
      <alignment horizontal="center"/>
      <protection/>
    </xf>
    <xf numFmtId="43" fontId="1" fillId="0" borderId="0" xfId="15" applyFont="1" applyAlignment="1" applyProtection="1">
      <alignment horizontal="centerContinuous"/>
      <protection/>
    </xf>
    <xf numFmtId="37" fontId="1" fillId="0" borderId="0" xfId="15" applyNumberFormat="1" applyFont="1" applyBorder="1" applyAlignment="1" applyProtection="1">
      <alignment horizontal="right"/>
      <protection/>
    </xf>
    <xf numFmtId="37" fontId="1" fillId="0" borderId="0" xfId="0" applyNumberFormat="1" applyFont="1" applyBorder="1" applyAlignment="1" applyProtection="1">
      <alignment/>
      <protection/>
    </xf>
    <xf numFmtId="43" fontId="1" fillId="0" borderId="1" xfId="15" applyFont="1" applyBorder="1" applyAlignment="1" applyProtection="1">
      <alignment horizontal="right"/>
      <protection/>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xf>
    <xf numFmtId="37" fontId="7" fillId="0" borderId="0" xfId="0" applyFont="1" applyBorder="1" applyAlignment="1">
      <alignment horizontal="center"/>
    </xf>
    <xf numFmtId="41" fontId="1" fillId="0" borderId="0" xfId="15" applyNumberFormat="1" applyFont="1" applyAlignment="1">
      <alignment/>
    </xf>
    <xf numFmtId="37" fontId="7" fillId="0" borderId="0" xfId="0" applyFont="1" applyAlignment="1" quotePrefix="1">
      <alignment horizontal="center"/>
    </xf>
    <xf numFmtId="37" fontId="0" fillId="0" borderId="0" xfId="0" applyFont="1" applyAlignment="1" applyProtection="1">
      <alignment horizontal="left"/>
      <protection/>
    </xf>
    <xf numFmtId="37" fontId="1" fillId="0" borderId="16" xfId="0" applyFont="1" applyBorder="1" applyAlignment="1">
      <alignment/>
    </xf>
    <xf numFmtId="37" fontId="1" fillId="0" borderId="0" xfId="0" applyFont="1" applyAlignment="1" applyProtection="1" quotePrefix="1">
      <alignment horizontal="center"/>
      <protection/>
    </xf>
    <xf numFmtId="41" fontId="1" fillId="0" borderId="0" xfId="0" applyNumberFormat="1" applyFont="1" applyAlignment="1" applyProtection="1">
      <alignment horizontal="right"/>
      <protection/>
    </xf>
    <xf numFmtId="41" fontId="1" fillId="0" borderId="0" xfId="0" applyNumberFormat="1" applyFont="1" applyAlignment="1">
      <alignment/>
    </xf>
    <xf numFmtId="41" fontId="1" fillId="0" borderId="0" xfId="0" applyNumberFormat="1" applyFont="1" applyAlignment="1">
      <alignment horizontal="center"/>
    </xf>
    <xf numFmtId="41" fontId="19" fillId="0" borderId="0" xfId="0" applyNumberFormat="1" applyFont="1" applyAlignment="1">
      <alignment/>
    </xf>
    <xf numFmtId="37" fontId="21" fillId="0" borderId="0" xfId="0" applyFont="1" applyAlignment="1">
      <alignment/>
    </xf>
    <xf numFmtId="37" fontId="1" fillId="0" borderId="14" xfId="0" applyFont="1" applyBorder="1" applyAlignment="1">
      <alignment horizontal="center"/>
    </xf>
    <xf numFmtId="37" fontId="1" fillId="0" borderId="13" xfId="0" applyFont="1" applyBorder="1" applyAlignment="1">
      <alignment horizontal="center"/>
    </xf>
    <xf numFmtId="37" fontId="1" fillId="0" borderId="16" xfId="0" applyFont="1" applyBorder="1" applyAlignment="1">
      <alignment horizontal="center"/>
    </xf>
    <xf numFmtId="37" fontId="5" fillId="0" borderId="0" xfId="0" applyFont="1" applyAlignment="1">
      <alignment/>
    </xf>
    <xf numFmtId="37" fontId="22" fillId="0" borderId="0" xfId="0" applyFont="1" applyAlignment="1">
      <alignment/>
    </xf>
    <xf numFmtId="37" fontId="1" fillId="0" borderId="0" xfId="0" applyFont="1" applyBorder="1" applyAlignment="1">
      <alignment horizontal="center"/>
    </xf>
    <xf numFmtId="37" fontId="0" fillId="0" borderId="15" xfId="0" applyBorder="1" applyAlignment="1">
      <alignment/>
    </xf>
    <xf numFmtId="37" fontId="1" fillId="0" borderId="15" xfId="0" applyFont="1" applyBorder="1" applyAlignment="1">
      <alignment horizontal="center"/>
    </xf>
    <xf numFmtId="37" fontId="18" fillId="0" borderId="0" xfId="0" applyFont="1" applyAlignment="1" applyProtection="1">
      <alignment/>
      <protection/>
    </xf>
    <xf numFmtId="37" fontId="12" fillId="0" borderId="0" xfId="0" applyFont="1" applyAlignment="1" applyProtection="1">
      <alignment/>
      <protection/>
    </xf>
    <xf numFmtId="37" fontId="22" fillId="0" borderId="0" xfId="0" applyFont="1" applyAlignment="1" applyProtection="1">
      <alignment horizontal="left"/>
      <protection/>
    </xf>
    <xf numFmtId="41" fontId="1" fillId="0" borderId="0" xfId="0" applyNumberFormat="1" applyFont="1" applyBorder="1" applyAlignment="1">
      <alignment/>
    </xf>
    <xf numFmtId="37" fontId="0" fillId="0" borderId="0" xfId="0" applyFont="1" applyAlignment="1">
      <alignment/>
    </xf>
    <xf numFmtId="37" fontId="20" fillId="0" borderId="0" xfId="0" applyNumberFormat="1" applyFont="1" applyBorder="1" applyAlignment="1" applyProtection="1">
      <alignment/>
      <protection/>
    </xf>
    <xf numFmtId="41" fontId="20" fillId="0" borderId="0" xfId="15" applyNumberFormat="1" applyFont="1" applyBorder="1" applyAlignment="1" applyProtection="1">
      <alignment horizontal="right"/>
      <protection/>
    </xf>
    <xf numFmtId="41" fontId="20" fillId="0" borderId="0" xfId="15" applyNumberFormat="1" applyFont="1" applyBorder="1" applyAlignment="1">
      <alignment/>
    </xf>
    <xf numFmtId="37" fontId="20" fillId="0" borderId="4" xfId="0" applyFont="1" applyBorder="1" applyAlignment="1" applyProtection="1">
      <alignment/>
      <protection/>
    </xf>
    <xf numFmtId="37" fontId="20" fillId="0" borderId="4" xfId="0" applyFont="1" applyBorder="1" applyAlignment="1" applyProtection="1">
      <alignment horizontal="center"/>
      <protection/>
    </xf>
    <xf numFmtId="37" fontId="20" fillId="0" borderId="4" xfId="0" applyNumberFormat="1" applyFont="1" applyBorder="1" applyAlignment="1" applyProtection="1">
      <alignment/>
      <protection/>
    </xf>
    <xf numFmtId="41" fontId="20" fillId="0" borderId="0" xfId="0" applyNumberFormat="1" applyFont="1" applyBorder="1" applyAlignment="1" applyProtection="1">
      <alignment/>
      <protection/>
    </xf>
    <xf numFmtId="37" fontId="26" fillId="0" borderId="0" xfId="0" applyFont="1" applyBorder="1" applyAlignment="1" applyProtection="1">
      <alignment/>
      <protection/>
    </xf>
    <xf numFmtId="37" fontId="25" fillId="0" borderId="0" xfId="0" applyFont="1" applyAlignment="1" applyProtection="1">
      <alignment/>
      <protection/>
    </xf>
    <xf numFmtId="37" fontId="25" fillId="0" borderId="0" xfId="0" applyFont="1" applyAlignment="1">
      <alignment/>
    </xf>
    <xf numFmtId="37" fontId="5" fillId="0" borderId="0" xfId="0" applyFont="1" applyAlignment="1" quotePrefix="1">
      <alignment horizontal="center"/>
    </xf>
    <xf numFmtId="37" fontId="20" fillId="0" borderId="0" xfId="0" applyFont="1" applyAlignment="1" applyProtection="1">
      <alignment/>
      <protection/>
    </xf>
    <xf numFmtId="37" fontId="24" fillId="0" borderId="0" xfId="0" applyFont="1" applyAlignment="1" applyProtection="1">
      <alignment horizontal="center"/>
      <protection/>
    </xf>
    <xf numFmtId="37" fontId="24" fillId="0" borderId="0" xfId="0" applyNumberFormat="1" applyFont="1" applyBorder="1" applyAlignment="1" applyProtection="1">
      <alignment horizontal="center"/>
      <protection/>
    </xf>
    <xf numFmtId="37" fontId="24" fillId="0" borderId="0" xfId="0" applyFont="1" applyBorder="1" applyAlignment="1" applyProtection="1">
      <alignment horizontal="center"/>
      <protection/>
    </xf>
    <xf numFmtId="37" fontId="24" fillId="0" borderId="0" xfId="0" applyNumberFormat="1" applyFont="1" applyBorder="1" applyAlignment="1" applyProtection="1">
      <alignment/>
      <protection/>
    </xf>
    <xf numFmtId="37" fontId="24" fillId="0" borderId="0" xfId="0" applyFont="1" applyAlignment="1">
      <alignment horizontal="center"/>
    </xf>
    <xf numFmtId="37" fontId="24" fillId="0" borderId="0" xfId="0" applyNumberFormat="1" applyFont="1" applyAlignment="1" applyProtection="1">
      <alignment horizontal="center"/>
      <protection/>
    </xf>
    <xf numFmtId="37" fontId="24"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Font="1" applyBorder="1" applyAlignment="1">
      <alignment/>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17" xfId="0" applyFont="1" applyBorder="1" applyAlignment="1">
      <alignment/>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0" xfId="0" applyFont="1" applyAlignment="1" applyProtection="1">
      <alignment horizontal="center"/>
      <protection/>
    </xf>
    <xf numFmtId="41" fontId="20" fillId="0" borderId="0" xfId="15" applyNumberFormat="1" applyFont="1" applyAlignment="1">
      <alignment/>
    </xf>
    <xf numFmtId="37" fontId="20" fillId="0" borderId="8" xfId="0" applyFont="1" applyBorder="1" applyAlignment="1">
      <alignment horizontal="center"/>
    </xf>
    <xf numFmtId="37" fontId="20" fillId="0" borderId="9" xfId="0" applyFont="1" applyBorder="1" applyAlignment="1">
      <alignment horizontal="center"/>
    </xf>
    <xf numFmtId="37" fontId="20" fillId="0" borderId="0" xfId="0" applyNumberFormat="1" applyFont="1" applyAlignment="1" applyProtection="1">
      <alignment/>
      <protection/>
    </xf>
    <xf numFmtId="41" fontId="20" fillId="0" borderId="0" xfId="0" applyNumberFormat="1" applyFont="1" applyAlignment="1" applyProtection="1">
      <alignment horizontal="right"/>
      <protection/>
    </xf>
    <xf numFmtId="37" fontId="20" fillId="0" borderId="4" xfId="0" applyNumberFormat="1" applyFont="1" applyBorder="1" applyAlignment="1" applyProtection="1">
      <alignment horizontal="right"/>
      <protection/>
    </xf>
    <xf numFmtId="37" fontId="20" fillId="0" borderId="11" xfId="0" applyFont="1" applyBorder="1" applyAlignment="1">
      <alignment/>
    </xf>
    <xf numFmtId="37" fontId="20" fillId="0" borderId="18" xfId="0" applyFont="1" applyBorder="1" applyAlignment="1">
      <alignment/>
    </xf>
    <xf numFmtId="37" fontId="20" fillId="0" borderId="8" xfId="0" applyFont="1" applyBorder="1" applyAlignment="1">
      <alignment/>
    </xf>
    <xf numFmtId="37" fontId="20" fillId="0" borderId="9" xfId="0" applyFont="1" applyBorder="1" applyAlignment="1">
      <alignment/>
    </xf>
    <xf numFmtId="37" fontId="20" fillId="0" borderId="19" xfId="0" applyFont="1" applyBorder="1" applyAlignment="1">
      <alignment/>
    </xf>
    <xf numFmtId="37" fontId="20" fillId="0" borderId="7" xfId="0" applyFont="1" applyBorder="1" applyAlignment="1">
      <alignment horizontal="center"/>
    </xf>
    <xf numFmtId="37" fontId="20" fillId="0" borderId="7" xfId="0" applyFont="1" applyBorder="1" applyAlignment="1">
      <alignment/>
    </xf>
    <xf numFmtId="37" fontId="20" fillId="0" borderId="13" xfId="0" applyFont="1" applyBorder="1" applyAlignment="1">
      <alignment horizontal="center"/>
    </xf>
    <xf numFmtId="37" fontId="20" fillId="0" borderId="14" xfId="0" applyFont="1" applyBorder="1" applyAlignment="1" quotePrefix="1">
      <alignment/>
    </xf>
    <xf numFmtId="37" fontId="20" fillId="0" borderId="6" xfId="0" applyFont="1" applyBorder="1" applyAlignment="1">
      <alignment/>
    </xf>
    <xf numFmtId="37" fontId="20" fillId="0" borderId="14" xfId="0" applyFont="1" applyBorder="1" applyAlignment="1">
      <alignment/>
    </xf>
    <xf numFmtId="37" fontId="20" fillId="0" borderId="0" xfId="0" applyNumberFormat="1" applyFont="1" applyAlignment="1" applyProtection="1">
      <alignment horizontal="centerContinuous"/>
      <protection/>
    </xf>
    <xf numFmtId="37" fontId="24" fillId="0" borderId="0" xfId="0" applyFont="1" applyAlignment="1">
      <alignment/>
    </xf>
    <xf numFmtId="37" fontId="20" fillId="0" borderId="0" xfId="0" applyFont="1" applyAlignment="1" applyProtection="1" quotePrefix="1">
      <alignment horizontal="center"/>
      <protection/>
    </xf>
    <xf numFmtId="41" fontId="20" fillId="0" borderId="0" xfId="15" applyNumberFormat="1" applyFont="1" applyAlignment="1" applyProtection="1">
      <alignment horizontal="right"/>
      <protection/>
    </xf>
    <xf numFmtId="41" fontId="20" fillId="0" borderId="0" xfId="0" applyNumberFormat="1" applyFont="1" applyAlignment="1">
      <alignment/>
    </xf>
    <xf numFmtId="41" fontId="20" fillId="0" borderId="20" xfId="0" applyNumberFormat="1" applyFont="1" applyBorder="1" applyAlignment="1" applyProtection="1">
      <alignment horizontal="right"/>
      <protection/>
    </xf>
    <xf numFmtId="37" fontId="20" fillId="0" borderId="0" xfId="0" applyNumberFormat="1" applyFont="1" applyAlignment="1" applyProtection="1">
      <alignment horizontal="center"/>
      <protection/>
    </xf>
    <xf numFmtId="41" fontId="20" fillId="0" borderId="11" xfId="0" applyNumberFormat="1" applyFont="1" applyBorder="1" applyAlignment="1" applyProtection="1">
      <alignment horizontal="right"/>
      <protection/>
    </xf>
    <xf numFmtId="37" fontId="24" fillId="0" borderId="0" xfId="0" applyNumberFormat="1" applyFont="1" applyAlignment="1" applyProtection="1" quotePrefix="1">
      <alignment horizontal="center"/>
      <protection/>
    </xf>
    <xf numFmtId="37" fontId="20" fillId="0" borderId="0" xfId="0" applyFont="1" applyAlignment="1" applyProtection="1" quotePrefix="1">
      <alignment/>
      <protection/>
    </xf>
    <xf numFmtId="37" fontId="20" fillId="0" borderId="0" xfId="0" applyFont="1" applyAlignment="1" applyProtection="1">
      <alignment horizontal="right"/>
      <protection/>
    </xf>
    <xf numFmtId="37" fontId="20" fillId="0" borderId="20" xfId="0" applyNumberFormat="1" applyFont="1" applyBorder="1" applyAlignment="1" applyProtection="1">
      <alignment horizontal="right"/>
      <protection/>
    </xf>
    <xf numFmtId="41" fontId="5" fillId="0" borderId="0" xfId="0" applyNumberFormat="1" applyFont="1" applyAlignment="1" quotePrefix="1">
      <alignment horizontal="center"/>
    </xf>
    <xf numFmtId="41" fontId="25" fillId="0" borderId="0" xfId="0" applyNumberFormat="1" applyFont="1" applyAlignment="1">
      <alignment/>
    </xf>
    <xf numFmtId="37" fontId="20" fillId="0" borderId="15" xfId="0" applyFont="1" applyBorder="1" applyAlignment="1">
      <alignment/>
    </xf>
    <xf numFmtId="37" fontId="20" fillId="0" borderId="14" xfId="0" applyFont="1" applyBorder="1" applyAlignment="1">
      <alignment horizontal="center"/>
    </xf>
    <xf numFmtId="37" fontId="20" fillId="0" borderId="15" xfId="0" applyFont="1" applyBorder="1" applyAlignment="1">
      <alignment horizontal="center"/>
    </xf>
    <xf numFmtId="37" fontId="20" fillId="0" borderId="0" xfId="0" applyFont="1" applyBorder="1" applyAlignment="1">
      <alignment horizontal="center"/>
    </xf>
    <xf numFmtId="37" fontId="20" fillId="0" borderId="18" xfId="0" applyFont="1" applyBorder="1" applyAlignment="1">
      <alignment horizontal="center"/>
    </xf>
    <xf numFmtId="37" fontId="24" fillId="0" borderId="15" xfId="0" applyFont="1" applyBorder="1" applyAlignment="1">
      <alignment/>
    </xf>
    <xf numFmtId="170" fontId="20" fillId="0" borderId="15" xfId="0" applyNumberFormat="1" applyFont="1" applyBorder="1" applyAlignment="1">
      <alignment horizontal="center"/>
    </xf>
    <xf numFmtId="170" fontId="20" fillId="0" borderId="14" xfId="0" applyNumberFormat="1" applyFont="1" applyBorder="1" applyAlignment="1">
      <alignment horizontal="center"/>
    </xf>
    <xf numFmtId="170" fontId="20" fillId="0" borderId="0" xfId="0" applyNumberFormat="1" applyFont="1" applyBorder="1" applyAlignment="1">
      <alignment/>
    </xf>
    <xf numFmtId="170" fontId="20" fillId="0" borderId="15" xfId="0" applyNumberFormat="1" applyFont="1" applyBorder="1" applyAlignment="1">
      <alignment/>
    </xf>
    <xf numFmtId="170" fontId="20" fillId="0" borderId="0" xfId="0" applyNumberFormat="1" applyFont="1" applyBorder="1" applyAlignment="1">
      <alignment horizontal="center"/>
    </xf>
    <xf numFmtId="170" fontId="20" fillId="0" borderId="21" xfId="0" applyNumberFormat="1" applyFont="1" applyBorder="1" applyAlignment="1">
      <alignment horizontal="right"/>
    </xf>
    <xf numFmtId="37" fontId="0" fillId="0" borderId="0" xfId="0" applyFont="1" applyAlignment="1">
      <alignment horizontal="center"/>
    </xf>
    <xf numFmtId="37" fontId="27" fillId="0" borderId="0" xfId="0" applyFont="1" applyAlignment="1">
      <alignment/>
    </xf>
    <xf numFmtId="37" fontId="25" fillId="0" borderId="0" xfId="0" applyFont="1" applyAlignment="1" quotePrefix="1">
      <alignment/>
    </xf>
    <xf numFmtId="37" fontId="1" fillId="0" borderId="0" xfId="0" applyFont="1" applyAlignment="1" quotePrefix="1">
      <alignment/>
    </xf>
    <xf numFmtId="37" fontId="20" fillId="0" borderId="16" xfId="0" applyFont="1" applyBorder="1" applyAlignment="1">
      <alignment horizontal="center"/>
    </xf>
    <xf numFmtId="170" fontId="20" fillId="0" borderId="16" xfId="0" applyNumberFormat="1" applyFont="1" applyBorder="1" applyAlignment="1">
      <alignment/>
    </xf>
    <xf numFmtId="37" fontId="21" fillId="0" borderId="7" xfId="0" applyFont="1" applyBorder="1" applyAlignment="1">
      <alignment/>
    </xf>
    <xf numFmtId="37" fontId="0" fillId="0" borderId="7" xfId="0" applyBorder="1" applyAlignment="1">
      <alignment/>
    </xf>
    <xf numFmtId="37" fontId="1" fillId="0" borderId="20" xfId="0" applyFont="1" applyBorder="1" applyAlignment="1">
      <alignment horizontal="centerContinuous"/>
    </xf>
    <xf numFmtId="170" fontId="20" fillId="0" borderId="14" xfId="0" applyNumberFormat="1" applyFont="1" applyBorder="1" applyAlignment="1">
      <alignment horizontal="right"/>
    </xf>
    <xf numFmtId="170" fontId="20" fillId="0" borderId="14" xfId="0" applyNumberFormat="1" applyFont="1" applyBorder="1" applyAlignment="1">
      <alignment/>
    </xf>
    <xf numFmtId="170" fontId="20" fillId="0" borderId="22" xfId="0" applyNumberFormat="1" applyFont="1" applyBorder="1" applyAlignment="1">
      <alignment horizontal="right"/>
    </xf>
    <xf numFmtId="37" fontId="20" fillId="0" borderId="23" xfId="0" applyFont="1" applyBorder="1" applyAlignment="1">
      <alignment horizontal="centerContinuous" vertical="center"/>
    </xf>
    <xf numFmtId="37" fontId="0" fillId="0" borderId="24" xfId="0" applyBorder="1" applyAlignment="1">
      <alignment horizontal="centerContinuous"/>
    </xf>
    <xf numFmtId="37" fontId="1" fillId="0" borderId="25" xfId="0" applyFont="1" applyBorder="1" applyAlignment="1">
      <alignment/>
    </xf>
    <xf numFmtId="41" fontId="1" fillId="0" borderId="0" xfId="15" applyNumberFormat="1" applyFont="1" applyAlignment="1" applyProtection="1">
      <alignment horizontal="right"/>
      <protection/>
    </xf>
    <xf numFmtId="41" fontId="20" fillId="0" borderId="4" xfId="15" applyNumberFormat="1" applyFont="1" applyBorder="1" applyAlignment="1" applyProtection="1">
      <alignment horizontal="right"/>
      <protection/>
    </xf>
    <xf numFmtId="37" fontId="1" fillId="0" borderId="0" xfId="0" applyFont="1" applyAlignment="1">
      <alignment vertical="center"/>
    </xf>
    <xf numFmtId="37" fontId="1" fillId="0" borderId="17" xfId="0" applyFont="1" applyBorder="1" applyAlignment="1">
      <alignment vertical="center"/>
    </xf>
    <xf numFmtId="37" fontId="0" fillId="0" borderId="0" xfId="0" applyAlignment="1">
      <alignment vertical="center"/>
    </xf>
    <xf numFmtId="41" fontId="20" fillId="0" borderId="4" xfId="0" applyNumberFormat="1" applyFont="1" applyBorder="1" applyAlignment="1" applyProtection="1">
      <alignment horizontal="right"/>
      <protection/>
    </xf>
    <xf numFmtId="37" fontId="20" fillId="0" borderId="0" xfId="0" applyFont="1" applyAlignment="1">
      <alignment horizontal="center"/>
    </xf>
    <xf numFmtId="37" fontId="24" fillId="0" borderId="0" xfId="0" applyFont="1" applyBorder="1" applyAlignment="1">
      <alignment horizontal="center"/>
    </xf>
    <xf numFmtId="41" fontId="1" fillId="0" borderId="0" xfId="15" applyNumberFormat="1" applyFont="1" applyBorder="1" applyAlignment="1">
      <alignment/>
    </xf>
    <xf numFmtId="37" fontId="0" fillId="0" borderId="6" xfId="0" applyBorder="1" applyAlignment="1">
      <alignment/>
    </xf>
    <xf numFmtId="43" fontId="1" fillId="0" borderId="0" xfId="15" applyFont="1" applyBorder="1" applyAlignment="1">
      <alignment/>
    </xf>
    <xf numFmtId="37" fontId="24" fillId="0" borderId="0" xfId="0" applyFont="1" applyBorder="1" applyAlignment="1" quotePrefix="1">
      <alignment horizontal="center"/>
    </xf>
    <xf numFmtId="37" fontId="20" fillId="0" borderId="13" xfId="0" applyFont="1" applyBorder="1" applyAlignment="1">
      <alignment/>
    </xf>
    <xf numFmtId="37" fontId="20" fillId="0" borderId="10" xfId="0" applyFont="1" applyBorder="1" applyAlignment="1">
      <alignment/>
    </xf>
    <xf numFmtId="37" fontId="1" fillId="0" borderId="18" xfId="0" applyFont="1" applyBorder="1" applyAlignment="1">
      <alignment/>
    </xf>
    <xf numFmtId="37" fontId="1" fillId="0" borderId="19" xfId="0" applyFont="1" applyBorder="1" applyAlignment="1">
      <alignment/>
    </xf>
    <xf numFmtId="37" fontId="2" fillId="0" borderId="0" xfId="0" applyFont="1" applyAlignment="1">
      <alignment horizontal="center"/>
    </xf>
    <xf numFmtId="37" fontId="16" fillId="0" borderId="0" xfId="0" applyFont="1" applyAlignment="1" quotePrefix="1">
      <alignment horizontal="center"/>
    </xf>
    <xf numFmtId="37" fontId="16"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0" fillId="0" borderId="0" xfId="0" applyAlignment="1">
      <alignment horizontal="center"/>
    </xf>
    <xf numFmtId="37" fontId="20" fillId="0" borderId="8" xfId="0" applyFont="1" applyBorder="1" applyAlignment="1">
      <alignment horizontal="center"/>
    </xf>
    <xf numFmtId="37" fontId="20" fillId="0" borderId="9" xfId="0" applyFont="1" applyBorder="1" applyAlignment="1">
      <alignment horizontal="center"/>
    </xf>
    <xf numFmtId="37" fontId="20" fillId="0" borderId="19" xfId="0" applyFont="1" applyBorder="1" applyAlignment="1">
      <alignment horizontal="center"/>
    </xf>
    <xf numFmtId="37" fontId="20" fillId="0" borderId="16" xfId="0" applyFont="1" applyBorder="1" applyAlignment="1">
      <alignment horizontal="center"/>
    </xf>
    <xf numFmtId="37" fontId="20" fillId="0" borderId="7" xfId="0" applyFont="1" applyBorder="1" applyAlignment="1">
      <alignment horizontal="center"/>
    </xf>
    <xf numFmtId="37" fontId="20" fillId="0" borderId="10" xfId="0" applyFont="1" applyBorder="1" applyAlignment="1">
      <alignment horizontal="center"/>
    </xf>
    <xf numFmtId="37" fontId="24" fillId="0" borderId="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49</xdr:row>
      <xdr:rowOff>142875</xdr:rowOff>
    </xdr:from>
    <xdr:to>
      <xdr:col>14</xdr:col>
      <xdr:colOff>1066800</xdr:colOff>
      <xdr:row>52</xdr:row>
      <xdr:rowOff>66675</xdr:rowOff>
    </xdr:to>
    <xdr:sp>
      <xdr:nvSpPr>
        <xdr:cNvPr id="1" name="TextBox 5"/>
        <xdr:cNvSpPr txBox="1">
          <a:spLocks noChangeArrowheads="1"/>
        </xdr:cNvSpPr>
      </xdr:nvSpPr>
      <xdr:spPr>
        <a:xfrm>
          <a:off x="609600" y="8743950"/>
          <a:ext cx="7677150" cy="4667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
</a:t>
          </a:r>
        </a:p>
      </xdr:txBody>
    </xdr:sp>
    <xdr:clientData/>
  </xdr:twoCellAnchor>
  <xdr:twoCellAnchor>
    <xdr:from>
      <xdr:col>2</xdr:col>
      <xdr:colOff>9525</xdr:colOff>
      <xdr:row>14</xdr:row>
      <xdr:rowOff>0</xdr:rowOff>
    </xdr:from>
    <xdr:to>
      <xdr:col>14</xdr:col>
      <xdr:colOff>1085850</xdr:colOff>
      <xdr:row>18</xdr:row>
      <xdr:rowOff>28575</xdr:rowOff>
    </xdr:to>
    <xdr:sp>
      <xdr:nvSpPr>
        <xdr:cNvPr id="2" name="TextBox 7"/>
        <xdr:cNvSpPr txBox="1">
          <a:spLocks noChangeArrowheads="1"/>
        </xdr:cNvSpPr>
      </xdr:nvSpPr>
      <xdr:spPr>
        <a:xfrm>
          <a:off x="609600" y="2362200"/>
          <a:ext cx="7696200" cy="790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2005.</a:t>
          </a:r>
        </a:p>
      </xdr:txBody>
    </xdr:sp>
    <xdr:clientData/>
  </xdr:twoCellAnchor>
  <xdr:twoCellAnchor>
    <xdr:from>
      <xdr:col>2</xdr:col>
      <xdr:colOff>28575</xdr:colOff>
      <xdr:row>19</xdr:row>
      <xdr:rowOff>0</xdr:rowOff>
    </xdr:from>
    <xdr:to>
      <xdr:col>14</xdr:col>
      <xdr:colOff>1104900</xdr:colOff>
      <xdr:row>22</xdr:row>
      <xdr:rowOff>0</xdr:rowOff>
    </xdr:to>
    <xdr:sp>
      <xdr:nvSpPr>
        <xdr:cNvPr id="3" name="TextBox 8"/>
        <xdr:cNvSpPr txBox="1">
          <a:spLocks noChangeArrowheads="1"/>
        </xdr:cNvSpPr>
      </xdr:nvSpPr>
      <xdr:spPr>
        <a:xfrm>
          <a:off x="628650" y="3276600"/>
          <a:ext cx="7696200" cy="1104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2005 except for the adoption of new FRS standards.
The  adoption  of  the  new  FRS  standards  does  not  have  any  material  effect  on  the  financial  results  of  the  Group  for  the  financial  year-to-date.
 </a:t>
          </a:r>
        </a:p>
      </xdr:txBody>
    </xdr:sp>
    <xdr:clientData/>
  </xdr:twoCellAnchor>
  <xdr:twoCellAnchor>
    <xdr:from>
      <xdr:col>2</xdr:col>
      <xdr:colOff>38100</xdr:colOff>
      <xdr:row>26</xdr:row>
      <xdr:rowOff>85725</xdr:rowOff>
    </xdr:from>
    <xdr:to>
      <xdr:col>14</xdr:col>
      <xdr:colOff>1104900</xdr:colOff>
      <xdr:row>28</xdr:row>
      <xdr:rowOff>104775</xdr:rowOff>
    </xdr:to>
    <xdr:sp>
      <xdr:nvSpPr>
        <xdr:cNvPr id="4" name="TextBox 10"/>
        <xdr:cNvSpPr txBox="1">
          <a:spLocks noChangeArrowheads="1"/>
        </xdr:cNvSpPr>
      </xdr:nvSpPr>
      <xdr:spPr>
        <a:xfrm>
          <a:off x="638175" y="5114925"/>
          <a:ext cx="76866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There were no audit qualifications  on the financial  statements of the Group for the financial year ended 30 June 2005. </a:t>
          </a:r>
        </a:p>
      </xdr:txBody>
    </xdr:sp>
    <xdr:clientData/>
  </xdr:twoCellAnchor>
  <xdr:twoCellAnchor>
    <xdr:from>
      <xdr:col>2</xdr:col>
      <xdr:colOff>38100</xdr:colOff>
      <xdr:row>32</xdr:row>
      <xdr:rowOff>0</xdr:rowOff>
    </xdr:from>
    <xdr:to>
      <xdr:col>14</xdr:col>
      <xdr:colOff>1047750</xdr:colOff>
      <xdr:row>35</xdr:row>
      <xdr:rowOff>0</xdr:rowOff>
    </xdr:to>
    <xdr:sp>
      <xdr:nvSpPr>
        <xdr:cNvPr id="5" name="TextBox 11"/>
        <xdr:cNvSpPr txBox="1">
          <a:spLocks noChangeArrowheads="1"/>
        </xdr:cNvSpPr>
      </xdr:nvSpPr>
      <xdr:spPr>
        <a:xfrm>
          <a:off x="638175" y="6010275"/>
          <a:ext cx="7629525" cy="571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operations  of the Group were not subject to material  seasonal or cyclical effect during the current quarter and financial year-to-date.</a:t>
          </a:r>
        </a:p>
      </xdr:txBody>
    </xdr:sp>
    <xdr:clientData/>
  </xdr:twoCellAnchor>
  <xdr:twoCellAnchor>
    <xdr:from>
      <xdr:col>2</xdr:col>
      <xdr:colOff>38100</xdr:colOff>
      <xdr:row>37</xdr:row>
      <xdr:rowOff>0</xdr:rowOff>
    </xdr:from>
    <xdr:to>
      <xdr:col>14</xdr:col>
      <xdr:colOff>981075</xdr:colOff>
      <xdr:row>40</xdr:row>
      <xdr:rowOff>9525</xdr:rowOff>
    </xdr:to>
    <xdr:sp>
      <xdr:nvSpPr>
        <xdr:cNvPr id="6" name="TextBox 12"/>
        <xdr:cNvSpPr txBox="1">
          <a:spLocks noChangeArrowheads="1"/>
        </xdr:cNvSpPr>
      </xdr:nvSpPr>
      <xdr:spPr>
        <a:xfrm>
          <a:off x="638175" y="6934200"/>
          <a:ext cx="7562850" cy="581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for the current quarter and financial year-to-date.</a:t>
          </a:r>
        </a:p>
      </xdr:txBody>
    </xdr:sp>
    <xdr:clientData/>
  </xdr:twoCellAnchor>
  <xdr:twoCellAnchor>
    <xdr:from>
      <xdr:col>1</xdr:col>
      <xdr:colOff>342900</xdr:colOff>
      <xdr:row>43</xdr:row>
      <xdr:rowOff>38100</xdr:rowOff>
    </xdr:from>
    <xdr:to>
      <xdr:col>14</xdr:col>
      <xdr:colOff>952500</xdr:colOff>
      <xdr:row>44</xdr:row>
      <xdr:rowOff>142875</xdr:rowOff>
    </xdr:to>
    <xdr:sp>
      <xdr:nvSpPr>
        <xdr:cNvPr id="7" name="TextBox 13"/>
        <xdr:cNvSpPr txBox="1">
          <a:spLocks noChangeArrowheads="1"/>
        </xdr:cNvSpPr>
      </xdr:nvSpPr>
      <xdr:spPr>
        <a:xfrm>
          <a:off x="571500" y="7953375"/>
          <a:ext cx="7600950"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financial years.</a:t>
          </a:r>
        </a:p>
      </xdr:txBody>
    </xdr:sp>
    <xdr:clientData/>
  </xdr:twoCellAnchor>
  <xdr:twoCellAnchor>
    <xdr:from>
      <xdr:col>1</xdr:col>
      <xdr:colOff>352425</xdr:colOff>
      <xdr:row>80</xdr:row>
      <xdr:rowOff>66675</xdr:rowOff>
    </xdr:from>
    <xdr:to>
      <xdr:col>14</xdr:col>
      <xdr:colOff>1114425</xdr:colOff>
      <xdr:row>82</xdr:row>
      <xdr:rowOff>180975</xdr:rowOff>
    </xdr:to>
    <xdr:sp>
      <xdr:nvSpPr>
        <xdr:cNvPr id="8" name="TextBox 14"/>
        <xdr:cNvSpPr txBox="1">
          <a:spLocks noChangeArrowheads="1"/>
        </xdr:cNvSpPr>
      </xdr:nvSpPr>
      <xdr:spPr>
        <a:xfrm>
          <a:off x="581025" y="14420850"/>
          <a:ext cx="7753350"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any amendments  from the previous audited financial statements.</a:t>
          </a:r>
        </a:p>
      </xdr:txBody>
    </xdr:sp>
    <xdr:clientData/>
  </xdr:twoCellAnchor>
  <xdr:twoCellAnchor>
    <xdr:from>
      <xdr:col>2</xdr:col>
      <xdr:colOff>0</xdr:colOff>
      <xdr:row>86</xdr:row>
      <xdr:rowOff>9525</xdr:rowOff>
    </xdr:from>
    <xdr:to>
      <xdr:col>14</xdr:col>
      <xdr:colOff>1114425</xdr:colOff>
      <xdr:row>88</xdr:row>
      <xdr:rowOff>66675</xdr:rowOff>
    </xdr:to>
    <xdr:sp>
      <xdr:nvSpPr>
        <xdr:cNvPr id="9" name="TextBox 15"/>
        <xdr:cNvSpPr txBox="1">
          <a:spLocks noChangeArrowheads="1"/>
        </xdr:cNvSpPr>
      </xdr:nvSpPr>
      <xdr:spPr>
        <a:xfrm>
          <a:off x="600075" y="15344775"/>
          <a:ext cx="773430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Other than as disclosed in Note 20, there were no material  events subsequent  to the end of the interim  report  period that have not been reflected in the financial statements for the interim period.</a:t>
          </a:r>
        </a:p>
      </xdr:txBody>
    </xdr:sp>
    <xdr:clientData/>
  </xdr:twoCellAnchor>
  <xdr:twoCellAnchor>
    <xdr:from>
      <xdr:col>2</xdr:col>
      <xdr:colOff>0</xdr:colOff>
      <xdr:row>92</xdr:row>
      <xdr:rowOff>76200</xdr:rowOff>
    </xdr:from>
    <xdr:to>
      <xdr:col>14</xdr:col>
      <xdr:colOff>1133475</xdr:colOff>
      <xdr:row>94</xdr:row>
      <xdr:rowOff>95250</xdr:rowOff>
    </xdr:to>
    <xdr:sp>
      <xdr:nvSpPr>
        <xdr:cNvPr id="10" name="TextBox 16"/>
        <xdr:cNvSpPr txBox="1">
          <a:spLocks noChangeArrowheads="1"/>
        </xdr:cNvSpPr>
      </xdr:nvSpPr>
      <xdr:spPr>
        <a:xfrm>
          <a:off x="600075" y="16344900"/>
          <a:ext cx="7753350"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There were no material changes in the composition of the Group for the current quarter and financial year-to-date.</a:t>
          </a:r>
        </a:p>
      </xdr:txBody>
    </xdr:sp>
    <xdr:clientData/>
  </xdr:twoCellAnchor>
  <xdr:twoCellAnchor>
    <xdr:from>
      <xdr:col>2</xdr:col>
      <xdr:colOff>238125</xdr:colOff>
      <xdr:row>93</xdr:row>
      <xdr:rowOff>0</xdr:rowOff>
    </xdr:from>
    <xdr:to>
      <xdr:col>3</xdr:col>
      <xdr:colOff>9525</xdr:colOff>
      <xdr:row>93</xdr:row>
      <xdr:rowOff>0</xdr:rowOff>
    </xdr:to>
    <xdr:sp>
      <xdr:nvSpPr>
        <xdr:cNvPr id="11" name="TextBox 18"/>
        <xdr:cNvSpPr txBox="1">
          <a:spLocks noChangeArrowheads="1"/>
        </xdr:cNvSpPr>
      </xdr:nvSpPr>
      <xdr:spPr>
        <a:xfrm>
          <a:off x="838200" y="16459200"/>
          <a:ext cx="7620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104</xdr:row>
      <xdr:rowOff>0</xdr:rowOff>
    </xdr:from>
    <xdr:to>
      <xdr:col>14</xdr:col>
      <xdr:colOff>1104900</xdr:colOff>
      <xdr:row>111</xdr:row>
      <xdr:rowOff>0</xdr:rowOff>
    </xdr:to>
    <xdr:sp>
      <xdr:nvSpPr>
        <xdr:cNvPr id="12" name="TextBox 22"/>
        <xdr:cNvSpPr txBox="1">
          <a:spLocks noChangeArrowheads="1"/>
        </xdr:cNvSpPr>
      </xdr:nvSpPr>
      <xdr:spPr>
        <a:xfrm>
          <a:off x="609600" y="18202275"/>
          <a:ext cx="7715250" cy="1266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Group recorded a lower performance mainly attributed to the adverse operating conditions faced by the Steel division. Sales volumes and prices declined substantially to reduce revenues to RM531 million, and consequently profit from operations to RM40.8 million. Our associated company involved in the long-products steel operations was similarly affected by the difficult operating environment and the negative impact of rising raw material costs.</a:t>
          </a:r>
        </a:p>
      </xdr:txBody>
    </xdr:sp>
    <xdr:clientData/>
  </xdr:twoCellAnchor>
  <xdr:twoCellAnchor>
    <xdr:from>
      <xdr:col>1</xdr:col>
      <xdr:colOff>333375</xdr:colOff>
      <xdr:row>129</xdr:row>
      <xdr:rowOff>0</xdr:rowOff>
    </xdr:from>
    <xdr:to>
      <xdr:col>14</xdr:col>
      <xdr:colOff>1095375</xdr:colOff>
      <xdr:row>131</xdr:row>
      <xdr:rowOff>28575</xdr:rowOff>
    </xdr:to>
    <xdr:sp>
      <xdr:nvSpPr>
        <xdr:cNvPr id="13" name="TextBox 23"/>
        <xdr:cNvSpPr txBox="1">
          <a:spLocks noChangeArrowheads="1"/>
        </xdr:cNvSpPr>
      </xdr:nvSpPr>
      <xdr:spPr>
        <a:xfrm>
          <a:off x="561975" y="22964775"/>
          <a:ext cx="7753350"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Group continued to encounter declining steel volumes to record a lower revenue for this quarter.  Profit from operations were insufficient to offset finance costs and consequently, a loss of RM49 million was reported for this quarter. </a:t>
          </a:r>
        </a:p>
      </xdr:txBody>
    </xdr:sp>
    <xdr:clientData/>
  </xdr:twoCellAnchor>
  <xdr:twoCellAnchor>
    <xdr:from>
      <xdr:col>2</xdr:col>
      <xdr:colOff>0</xdr:colOff>
      <xdr:row>135</xdr:row>
      <xdr:rowOff>85725</xdr:rowOff>
    </xdr:from>
    <xdr:to>
      <xdr:col>14</xdr:col>
      <xdr:colOff>990600</xdr:colOff>
      <xdr:row>138</xdr:row>
      <xdr:rowOff>114300</xdr:rowOff>
    </xdr:to>
    <xdr:sp>
      <xdr:nvSpPr>
        <xdr:cNvPr id="14" name="TextBox 24"/>
        <xdr:cNvSpPr txBox="1">
          <a:spLocks noChangeArrowheads="1"/>
        </xdr:cNvSpPr>
      </xdr:nvSpPr>
      <xdr:spPr>
        <a:xfrm>
          <a:off x="600075" y="24022050"/>
          <a:ext cx="761047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adverse steel operating environment is expected to improve in the next quarter. Our steel division will continue to remain vigilant to these challenges. As the steel division is a main contributor in the Group, and barring unforeseen circumstances, the Board expects the Group's performance to be better in the next quarter.</a:t>
          </a:r>
        </a:p>
      </xdr:txBody>
    </xdr:sp>
    <xdr:clientData/>
  </xdr:twoCellAnchor>
  <xdr:twoCellAnchor>
    <xdr:from>
      <xdr:col>1</xdr:col>
      <xdr:colOff>352425</xdr:colOff>
      <xdr:row>140</xdr:row>
      <xdr:rowOff>85725</xdr:rowOff>
    </xdr:from>
    <xdr:to>
      <xdr:col>14</xdr:col>
      <xdr:colOff>1038225</xdr:colOff>
      <xdr:row>142</xdr:row>
      <xdr:rowOff>123825</xdr:rowOff>
    </xdr:to>
    <xdr:sp>
      <xdr:nvSpPr>
        <xdr:cNvPr id="15" name="TextBox 25"/>
        <xdr:cNvSpPr txBox="1">
          <a:spLocks noChangeArrowheads="1"/>
        </xdr:cNvSpPr>
      </xdr:nvSpPr>
      <xdr:spPr>
        <a:xfrm>
          <a:off x="581025" y="25069800"/>
          <a:ext cx="7677150"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Not applicable as no profit forecast was issued.</a:t>
          </a:r>
        </a:p>
      </xdr:txBody>
    </xdr:sp>
    <xdr:clientData/>
  </xdr:twoCellAnchor>
  <xdr:twoCellAnchor>
    <xdr:from>
      <xdr:col>1</xdr:col>
      <xdr:colOff>352425</xdr:colOff>
      <xdr:row>161</xdr:row>
      <xdr:rowOff>9525</xdr:rowOff>
    </xdr:from>
    <xdr:to>
      <xdr:col>16</xdr:col>
      <xdr:colOff>0</xdr:colOff>
      <xdr:row>163</xdr:row>
      <xdr:rowOff>142875</xdr:rowOff>
    </xdr:to>
    <xdr:sp>
      <xdr:nvSpPr>
        <xdr:cNvPr id="16" name="TextBox 26"/>
        <xdr:cNvSpPr txBox="1">
          <a:spLocks noChangeArrowheads="1"/>
        </xdr:cNvSpPr>
      </xdr:nvSpPr>
      <xdr:spPr>
        <a:xfrm>
          <a:off x="581025" y="28889325"/>
          <a:ext cx="794385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tax charge of the Group is mainly from the share of profitable  associated  companies'  taxation, and for  tax purposes, cannot be utilised to set off against losses of other companies within the Group.</a:t>
          </a:r>
        </a:p>
      </xdr:txBody>
    </xdr:sp>
    <xdr:clientData/>
  </xdr:twoCellAnchor>
  <xdr:twoCellAnchor>
    <xdr:from>
      <xdr:col>2</xdr:col>
      <xdr:colOff>0</xdr:colOff>
      <xdr:row>340</xdr:row>
      <xdr:rowOff>0</xdr:rowOff>
    </xdr:from>
    <xdr:to>
      <xdr:col>14</xdr:col>
      <xdr:colOff>990600</xdr:colOff>
      <xdr:row>340</xdr:row>
      <xdr:rowOff>0</xdr:rowOff>
    </xdr:to>
    <xdr:sp>
      <xdr:nvSpPr>
        <xdr:cNvPr id="17" name="TextBox 27"/>
        <xdr:cNvSpPr txBox="1">
          <a:spLocks noChangeArrowheads="1"/>
        </xdr:cNvSpPr>
      </xdr:nvSpPr>
      <xdr:spPr>
        <a:xfrm>
          <a:off x="600075" y="60874275"/>
          <a:ext cx="76104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The Group does not have any material litigation, which in the opinion of the Directors, would have a material adverse effect on the financial results of the Group.</a:t>
          </a:r>
        </a:p>
      </xdr:txBody>
    </xdr:sp>
    <xdr:clientData/>
  </xdr:twoCellAnchor>
  <xdr:twoCellAnchor>
    <xdr:from>
      <xdr:col>2</xdr:col>
      <xdr:colOff>0</xdr:colOff>
      <xdr:row>340</xdr:row>
      <xdr:rowOff>0</xdr:rowOff>
    </xdr:from>
    <xdr:to>
      <xdr:col>14</xdr:col>
      <xdr:colOff>981075</xdr:colOff>
      <xdr:row>340</xdr:row>
      <xdr:rowOff>0</xdr:rowOff>
    </xdr:to>
    <xdr:sp>
      <xdr:nvSpPr>
        <xdr:cNvPr id="18" name="TextBox 28"/>
        <xdr:cNvSpPr txBox="1">
          <a:spLocks noChangeArrowheads="1"/>
        </xdr:cNvSpPr>
      </xdr:nvSpPr>
      <xdr:spPr>
        <a:xfrm>
          <a:off x="600075" y="60874275"/>
          <a:ext cx="7600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Earnings/(loss) per share is calculated by dividing the Group's profit/(loss) after tax and minority interests by the weighted average number of shares in issue of 919.04 million  and 522.75 million shares for the current year quarter and financial year-to-date, respectively (30.6.2002: 128.03 million shares), after adjusting for the capital reconstruction.</a:t>
          </a:r>
        </a:p>
      </xdr:txBody>
    </xdr:sp>
    <xdr:clientData/>
  </xdr:twoCellAnchor>
  <xdr:twoCellAnchor>
    <xdr:from>
      <xdr:col>2</xdr:col>
      <xdr:colOff>0</xdr:colOff>
      <xdr:row>340</xdr:row>
      <xdr:rowOff>0</xdr:rowOff>
    </xdr:from>
    <xdr:to>
      <xdr:col>14</xdr:col>
      <xdr:colOff>1019175</xdr:colOff>
      <xdr:row>340</xdr:row>
      <xdr:rowOff>0</xdr:rowOff>
    </xdr:to>
    <xdr:sp>
      <xdr:nvSpPr>
        <xdr:cNvPr id="19" name="TextBox 29"/>
        <xdr:cNvSpPr txBox="1">
          <a:spLocks noChangeArrowheads="1"/>
        </xdr:cNvSpPr>
      </xdr:nvSpPr>
      <xdr:spPr>
        <a:xfrm>
          <a:off x="600075" y="60874275"/>
          <a:ext cx="7639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The fully diluted earnings/(loss) per share has been calculated based on the Group's profit/(loss) after tax and minority interests by the weighted average number of shares in issue of 919.04 million and 522.75 million shares for the current year quarter and financial year-to-date, respectively (30.6.2002: 128.03 million shares), after adjusting for the capital reconstruction. The weighted average number of share is arrived at without taking into account the number of shares to be issued upon the exercise of the Warrants and the Executive Share Option Scheme in the computation since they do not have any dilutive effect on the basic earnings/(loss) per share.</a:t>
          </a:r>
        </a:p>
      </xdr:txBody>
    </xdr:sp>
    <xdr:clientData/>
  </xdr:twoCellAnchor>
  <xdr:twoCellAnchor>
    <xdr:from>
      <xdr:col>2</xdr:col>
      <xdr:colOff>0</xdr:colOff>
      <xdr:row>340</xdr:row>
      <xdr:rowOff>0</xdr:rowOff>
    </xdr:from>
    <xdr:to>
      <xdr:col>14</xdr:col>
      <xdr:colOff>981075</xdr:colOff>
      <xdr:row>340</xdr:row>
      <xdr:rowOff>0</xdr:rowOff>
    </xdr:to>
    <xdr:sp>
      <xdr:nvSpPr>
        <xdr:cNvPr id="20" name="TextBox 30"/>
        <xdr:cNvSpPr txBox="1">
          <a:spLocks noChangeArrowheads="1"/>
        </xdr:cNvSpPr>
      </xdr:nvSpPr>
      <xdr:spPr>
        <a:xfrm>
          <a:off x="600075" y="60874275"/>
          <a:ext cx="7600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SC has imposed certain conditions in its approval of the GWRS which includes the requirements to disclose the followings:</a:t>
          </a:r>
        </a:p>
      </xdr:txBody>
    </xdr:sp>
    <xdr:clientData/>
  </xdr:twoCellAnchor>
  <xdr:twoCellAnchor>
    <xdr:from>
      <xdr:col>2</xdr:col>
      <xdr:colOff>295275</xdr:colOff>
      <xdr:row>340</xdr:row>
      <xdr:rowOff>0</xdr:rowOff>
    </xdr:from>
    <xdr:to>
      <xdr:col>14</xdr:col>
      <xdr:colOff>1000125</xdr:colOff>
      <xdr:row>340</xdr:row>
      <xdr:rowOff>0</xdr:rowOff>
    </xdr:to>
    <xdr:sp>
      <xdr:nvSpPr>
        <xdr:cNvPr id="21" name="TextBox 31"/>
        <xdr:cNvSpPr txBox="1">
          <a:spLocks noChangeArrowheads="1"/>
        </xdr:cNvSpPr>
      </xdr:nvSpPr>
      <xdr:spPr>
        <a:xfrm>
          <a:off x="895350" y="60874275"/>
          <a:ext cx="73247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Status of the issue affecting the joint-venture companies of the Amsteel Group, LICB Group and SCB Group in the People's Republic of China.</a:t>
          </a:r>
        </a:p>
      </xdr:txBody>
    </xdr:sp>
    <xdr:clientData/>
  </xdr:twoCellAnchor>
  <xdr:twoCellAnchor>
    <xdr:from>
      <xdr:col>1</xdr:col>
      <xdr:colOff>352425</xdr:colOff>
      <xdr:row>303</xdr:row>
      <xdr:rowOff>76200</xdr:rowOff>
    </xdr:from>
    <xdr:to>
      <xdr:col>14</xdr:col>
      <xdr:colOff>1095375</xdr:colOff>
      <xdr:row>305</xdr:row>
      <xdr:rowOff>85725</xdr:rowOff>
    </xdr:to>
    <xdr:sp>
      <xdr:nvSpPr>
        <xdr:cNvPr id="22" name="TextBox 32"/>
        <xdr:cNvSpPr txBox="1">
          <a:spLocks noChangeArrowheads="1"/>
        </xdr:cNvSpPr>
      </xdr:nvSpPr>
      <xdr:spPr>
        <a:xfrm>
          <a:off x="581025" y="54454425"/>
          <a:ext cx="77343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Group does not have any material  litigation, which in the opinion of the Directors, would have a material  adverse effect on the financial results of the Group.</a:t>
          </a:r>
        </a:p>
      </xdr:txBody>
    </xdr:sp>
    <xdr:clientData/>
  </xdr:twoCellAnchor>
  <xdr:twoCellAnchor>
    <xdr:from>
      <xdr:col>2</xdr:col>
      <xdr:colOff>0</xdr:colOff>
      <xdr:row>314</xdr:row>
      <xdr:rowOff>85725</xdr:rowOff>
    </xdr:from>
    <xdr:to>
      <xdr:col>14</xdr:col>
      <xdr:colOff>1076325</xdr:colOff>
      <xdr:row>317</xdr:row>
      <xdr:rowOff>66675</xdr:rowOff>
    </xdr:to>
    <xdr:sp>
      <xdr:nvSpPr>
        <xdr:cNvPr id="23" name="TextBox 33"/>
        <xdr:cNvSpPr txBox="1">
          <a:spLocks noChangeArrowheads="1"/>
        </xdr:cNvSpPr>
      </xdr:nvSpPr>
      <xdr:spPr>
        <a:xfrm>
          <a:off x="600075" y="56388000"/>
          <a:ext cx="7696200" cy="552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EPS  is calculated by dividing  the Group's net profit/(loss) for the period by the weighted  average number of ordinary shares in issue of 925.6 million for the current quarter and financial year-to-date respectively  (2004: 919.04 million). </a:t>
          </a:r>
        </a:p>
      </xdr:txBody>
    </xdr:sp>
    <xdr:clientData/>
  </xdr:twoCellAnchor>
  <xdr:twoCellAnchor>
    <xdr:from>
      <xdr:col>2</xdr:col>
      <xdr:colOff>28575</xdr:colOff>
      <xdr:row>319</xdr:row>
      <xdr:rowOff>104775</xdr:rowOff>
    </xdr:from>
    <xdr:to>
      <xdr:col>14</xdr:col>
      <xdr:colOff>1143000</xdr:colOff>
      <xdr:row>327</xdr:row>
      <xdr:rowOff>76200</xdr:rowOff>
    </xdr:to>
    <xdr:sp>
      <xdr:nvSpPr>
        <xdr:cNvPr id="24" name="TextBox 34"/>
        <xdr:cNvSpPr txBox="1">
          <a:spLocks noChangeArrowheads="1"/>
        </xdr:cNvSpPr>
      </xdr:nvSpPr>
      <xdr:spPr>
        <a:xfrm>
          <a:off x="628650" y="57369075"/>
          <a:ext cx="7734300" cy="1314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diluted EPS of 2005 remains the same as the basic EPS as the exercise period for the Company's ESOS had expired on 15 May 2005 and the unexercised warrants have no dilutive effect as the exercise price is above the average market value of the Company's shares.
The diluted EPS of 2004 remains as the basic EPS as the unissued ordinary shares granted to employees pursuant to the Company's ESOS have no dilutive effect since the exercise price is above the average market value of the Company's shares.</a:t>
          </a:r>
        </a:p>
      </xdr:txBody>
    </xdr:sp>
    <xdr:clientData/>
  </xdr:twoCellAnchor>
  <xdr:twoCellAnchor>
    <xdr:from>
      <xdr:col>2</xdr:col>
      <xdr:colOff>0</xdr:colOff>
      <xdr:row>332</xdr:row>
      <xdr:rowOff>9525</xdr:rowOff>
    </xdr:from>
    <xdr:to>
      <xdr:col>14</xdr:col>
      <xdr:colOff>1076325</xdr:colOff>
      <xdr:row>333</xdr:row>
      <xdr:rowOff>180975</xdr:rowOff>
    </xdr:to>
    <xdr:sp>
      <xdr:nvSpPr>
        <xdr:cNvPr id="25" name="TextBox 35"/>
        <xdr:cNvSpPr txBox="1">
          <a:spLocks noChangeArrowheads="1"/>
        </xdr:cNvSpPr>
      </xdr:nvSpPr>
      <xdr:spPr>
        <a:xfrm>
          <a:off x="600075" y="59359800"/>
          <a:ext cx="769620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SC has imposed certain conditions in its approval of the GWRS which included the requirements to disclose the status of the Proposed Divestment Programme. (Please refer to Appendix attached).
</a:t>
          </a:r>
        </a:p>
      </xdr:txBody>
    </xdr:sp>
    <xdr:clientData/>
  </xdr:twoCellAnchor>
  <xdr:twoCellAnchor>
    <xdr:from>
      <xdr:col>2</xdr:col>
      <xdr:colOff>295275</xdr:colOff>
      <xdr:row>335</xdr:row>
      <xdr:rowOff>0</xdr:rowOff>
    </xdr:from>
    <xdr:to>
      <xdr:col>14</xdr:col>
      <xdr:colOff>1114425</xdr:colOff>
      <xdr:row>335</xdr:row>
      <xdr:rowOff>0</xdr:rowOff>
    </xdr:to>
    <xdr:sp>
      <xdr:nvSpPr>
        <xdr:cNvPr id="26" name="TextBox 36"/>
        <xdr:cNvSpPr txBox="1">
          <a:spLocks noChangeArrowheads="1"/>
        </xdr:cNvSpPr>
      </xdr:nvSpPr>
      <xdr:spPr>
        <a:xfrm>
          <a:off x="895350" y="59921775"/>
          <a:ext cx="7439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Status of the issues affecting the joint-venture companies of the Amsteel Group, Lion Industries Corporation Berhad Group and Silverstone Corporation Berhad Group in the People's Republic of China.</a:t>
          </a:r>
        </a:p>
      </xdr:txBody>
    </xdr:sp>
    <xdr:clientData/>
  </xdr:twoCellAnchor>
  <xdr:twoCellAnchor>
    <xdr:from>
      <xdr:col>2</xdr:col>
      <xdr:colOff>9525</xdr:colOff>
      <xdr:row>166</xdr:row>
      <xdr:rowOff>85725</xdr:rowOff>
    </xdr:from>
    <xdr:to>
      <xdr:col>15</xdr:col>
      <xdr:colOff>0</xdr:colOff>
      <xdr:row>169</xdr:row>
      <xdr:rowOff>9525</xdr:rowOff>
    </xdr:to>
    <xdr:sp>
      <xdr:nvSpPr>
        <xdr:cNvPr id="27" name="TextBox 37"/>
        <xdr:cNvSpPr txBox="1">
          <a:spLocks noChangeArrowheads="1"/>
        </xdr:cNvSpPr>
      </xdr:nvSpPr>
      <xdr:spPr>
        <a:xfrm>
          <a:off x="609600" y="29898975"/>
          <a:ext cx="7905750" cy="3714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There were no sales of unquoted investment and/or properties for the current quarter and financial year-to-date.</a:t>
          </a:r>
        </a:p>
      </xdr:txBody>
    </xdr:sp>
    <xdr:clientData/>
  </xdr:twoCellAnchor>
  <xdr:twoCellAnchor>
    <xdr:from>
      <xdr:col>6</xdr:col>
      <xdr:colOff>47625</xdr:colOff>
      <xdr:row>231</xdr:row>
      <xdr:rowOff>0</xdr:rowOff>
    </xdr:from>
    <xdr:to>
      <xdr:col>10</xdr:col>
      <xdr:colOff>828675</xdr:colOff>
      <xdr:row>245</xdr:row>
      <xdr:rowOff>104775</xdr:rowOff>
    </xdr:to>
    <xdr:sp>
      <xdr:nvSpPr>
        <xdr:cNvPr id="28" name="TextBox 38"/>
        <xdr:cNvSpPr txBox="1">
          <a:spLocks noChangeArrowheads="1"/>
        </xdr:cNvSpPr>
      </xdr:nvSpPr>
      <xdr:spPr>
        <a:xfrm>
          <a:off x="2257425" y="41281350"/>
          <a:ext cx="3209925" cy="2771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Renounceable restricted offer for sale of 67,613,573 ordinary shares of RM1.00 each in Amsteel Corporation Berhad ("Amsteel") to eligible shareholders of Amsteel ("ROFS") which forms an integral part of the Group Wide Restructuring Scheme ("GWRS")  implemented  on 14.3.2003 was intended to provide the eligible Amsteel  shareholders with the opportunity to reduce the dilutive effect on their shareholding upon implementation of the Amsteel's Debt and Corporate Restructuring Exercises.
The ROFS by Lion Corporation Berhad shall be at an offer price of RM1.00 per ROFS Share payable in full upon acceptance.</a:t>
          </a:r>
        </a:p>
      </xdr:txBody>
    </xdr:sp>
    <xdr:clientData/>
  </xdr:twoCellAnchor>
  <xdr:twoCellAnchor>
    <xdr:from>
      <xdr:col>2</xdr:col>
      <xdr:colOff>0</xdr:colOff>
      <xdr:row>98</xdr:row>
      <xdr:rowOff>0</xdr:rowOff>
    </xdr:from>
    <xdr:to>
      <xdr:col>14</xdr:col>
      <xdr:colOff>1152525</xdr:colOff>
      <xdr:row>100</xdr:row>
      <xdr:rowOff>47625</xdr:rowOff>
    </xdr:to>
    <xdr:sp>
      <xdr:nvSpPr>
        <xdr:cNvPr id="29" name="TextBox 39"/>
        <xdr:cNvSpPr txBox="1">
          <a:spLocks noChangeArrowheads="1"/>
        </xdr:cNvSpPr>
      </xdr:nvSpPr>
      <xdr:spPr>
        <a:xfrm>
          <a:off x="600075" y="17192625"/>
          <a:ext cx="7772400" cy="428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audited balance sheet date.</a:t>
          </a:r>
        </a:p>
      </xdr:txBody>
    </xdr:sp>
    <xdr:clientData/>
  </xdr:twoCellAnchor>
  <xdr:twoCellAnchor>
    <xdr:from>
      <xdr:col>6</xdr:col>
      <xdr:colOff>47625</xdr:colOff>
      <xdr:row>191</xdr:row>
      <xdr:rowOff>76200</xdr:rowOff>
    </xdr:from>
    <xdr:to>
      <xdr:col>10</xdr:col>
      <xdr:colOff>1019175</xdr:colOff>
      <xdr:row>223</xdr:row>
      <xdr:rowOff>180975</xdr:rowOff>
    </xdr:to>
    <xdr:sp>
      <xdr:nvSpPr>
        <xdr:cNvPr id="30" name="TextBox 42"/>
        <xdr:cNvSpPr txBox="1">
          <a:spLocks noChangeArrowheads="1"/>
        </xdr:cNvSpPr>
      </xdr:nvSpPr>
      <xdr:spPr>
        <a:xfrm>
          <a:off x="2257425" y="33861375"/>
          <a:ext cx="3400425" cy="6076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a) Proposed conditional take-over offer to acquire the remaining 71,522,971 ordinary shares of RM1.00 each in Amalgamated Containers Berhad ("ACB"), representing approximately 95.73% of ACB's issued and paid-up share capital not already owned by the Company and its wholly-owned subsidiary, Limpahjaya Sdn Bhd ("ACB Offer Shares") to be satisfied by the issue and allotment of up to 47,681,981 new ordinary shares of RM1.00 each in the Company ("LCB Shares") on the basis of two LCB Shares for every three existing ACB Offer Shares held based on an issue price of RM1.31 per LCB Share ("Proposed Offer");
b) Proposed acquisition of approximately 36.68% of the issued and paid-up share capital of Lion Asiapac Limited ("LAP") comprising 148,750,644 ordinary shares of SGD0.10 each together with 148,750,644 detachable warrants in LAP for a purchase consideration of SGD32,725,142 (equivalent to RM75,595,078)  to be satisfied entirely by the issue and allotment of 57,706,166 new LCB Shares at an issue price of RM1.31 per LCB Share ("Proposed LAP Acquisition"); and
c) Proposed acquisition of the entire issued and paid-up share capital of Lion Plate Mills Sdn Bhd ("LPM") comprising 10,000 ordinary shares of RM1.00 each for a purchase consideration of RM70,000,000 to be satisfied entirely by the issue and allotment of 53,435,115 new LCB Shares at an issue price of RM1.31 per LCB Share ("Proposed LPM Acquisition").</a:t>
          </a:r>
        </a:p>
      </xdr:txBody>
    </xdr:sp>
    <xdr:clientData/>
  </xdr:twoCellAnchor>
  <xdr:twoCellAnchor>
    <xdr:from>
      <xdr:col>6</xdr:col>
      <xdr:colOff>142875</xdr:colOff>
      <xdr:row>247</xdr:row>
      <xdr:rowOff>9525</xdr:rowOff>
    </xdr:from>
    <xdr:to>
      <xdr:col>10</xdr:col>
      <xdr:colOff>828675</xdr:colOff>
      <xdr:row>249</xdr:row>
      <xdr:rowOff>152400</xdr:rowOff>
    </xdr:to>
    <xdr:sp>
      <xdr:nvSpPr>
        <xdr:cNvPr id="31" name="TextBox 43"/>
        <xdr:cNvSpPr txBox="1">
          <a:spLocks noChangeArrowheads="1"/>
        </xdr:cNvSpPr>
      </xdr:nvSpPr>
      <xdr:spPr>
        <a:xfrm>
          <a:off x="2352675" y="44262675"/>
          <a:ext cx="3114675" cy="523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Proposal by Megasteel Sdn Bhd ("Megasteel"), a 90% owned subsidiary of the Company, to set-up its own hot reduced iron manufacturing plant.</a:t>
          </a:r>
        </a:p>
      </xdr:txBody>
    </xdr:sp>
    <xdr:clientData/>
  </xdr:twoCellAnchor>
  <xdr:twoCellAnchor>
    <xdr:from>
      <xdr:col>6</xdr:col>
      <xdr:colOff>123825</xdr:colOff>
      <xdr:row>254</xdr:row>
      <xdr:rowOff>9525</xdr:rowOff>
    </xdr:from>
    <xdr:to>
      <xdr:col>10</xdr:col>
      <xdr:colOff>914400</xdr:colOff>
      <xdr:row>258</xdr:row>
      <xdr:rowOff>180975</xdr:rowOff>
    </xdr:to>
    <xdr:sp>
      <xdr:nvSpPr>
        <xdr:cNvPr id="32" name="TextBox 44"/>
        <xdr:cNvSpPr txBox="1">
          <a:spLocks noChangeArrowheads="1"/>
        </xdr:cNvSpPr>
      </xdr:nvSpPr>
      <xdr:spPr>
        <a:xfrm>
          <a:off x="2333625" y="45510450"/>
          <a:ext cx="3219450" cy="9334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latin typeface="Arial"/>
              <a:ea typeface="Arial"/>
              <a:cs typeface="Arial"/>
            </a:rPr>
            <a:t>Proposed Issuance of United States Dollar Notes to be listed on the Singapore Stock Exchange Securities Trading Limited and the Labuan International Financial Exchange Inc ("Proposed Issuance of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0</xdr:rowOff>
    </xdr:from>
    <xdr:to>
      <xdr:col>9</xdr:col>
      <xdr:colOff>1000125</xdr:colOff>
      <xdr:row>40</xdr:row>
      <xdr:rowOff>152400</xdr:rowOff>
    </xdr:to>
    <xdr:sp>
      <xdr:nvSpPr>
        <xdr:cNvPr id="1" name="TextBox 2"/>
        <xdr:cNvSpPr txBox="1">
          <a:spLocks noChangeArrowheads="1"/>
        </xdr:cNvSpPr>
      </xdr:nvSpPr>
      <xdr:spPr>
        <a:xfrm>
          <a:off x="352425" y="7143750"/>
          <a:ext cx="6629400" cy="914400"/>
        </a:xfrm>
        <a:prstGeom prst="rect">
          <a:avLst/>
        </a:prstGeom>
        <a:noFill/>
        <a:ln w="9525" cmpd="sng">
          <a:solidFill>
            <a:srgbClr val="FFFFFF"/>
          </a:solidFill>
          <a:headEnd type="none"/>
          <a:tailEnd type="none"/>
        </a:ln>
      </xdr:spPr>
      <xdr:txBody>
        <a:bodyPr vertOverflow="clip" wrap="square"/>
        <a:p>
          <a:pPr algn="just">
            <a:defRPr/>
          </a:pPr>
          <a:r>
            <a:rPr lang="en-US" cap="none" sz="1100" b="0" i="0" u="none" baseline="0">
              <a:latin typeface="Arial"/>
              <a:ea typeface="Arial"/>
              <a:cs typeface="Arial"/>
            </a:rPr>
            <a:t>The Group is actively looking for potential buyers for its assets/companies under the PDP. Where necessary, the Group will divest other assets which are not under the PDP to redeem/repay the LCB Bonds/LCB Debts as scheduled.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6:G40"/>
  <sheetViews>
    <sheetView workbookViewId="0" topLeftCell="A31">
      <selection activeCell="G38" sqref="G38"/>
    </sheetView>
  </sheetViews>
  <sheetFormatPr defaultColWidth="8.88671875" defaultRowHeight="15"/>
  <cols>
    <col min="1" max="1" width="6.10546875" style="0" customWidth="1"/>
    <col min="4" max="4" width="10.88671875" style="0" customWidth="1"/>
    <col min="6" max="6" width="7.6640625" style="0" customWidth="1"/>
    <col min="7" max="7" width="17.4453125" style="0" customWidth="1"/>
  </cols>
  <sheetData>
    <row r="6" spans="2:7" ht="27" thickBot="1">
      <c r="B6" s="102"/>
      <c r="C6" s="103" t="s">
        <v>190</v>
      </c>
      <c r="D6" s="101"/>
      <c r="E6" s="101"/>
      <c r="F6" s="101"/>
      <c r="G6" s="101"/>
    </row>
    <row r="7" spans="3:7" ht="15.75" thickTop="1">
      <c r="C7" s="104" t="s">
        <v>97</v>
      </c>
      <c r="E7" s="107"/>
      <c r="G7" s="104"/>
    </row>
    <row r="14" spans="2:7" ht="20.25">
      <c r="B14" s="248" t="s">
        <v>74</v>
      </c>
      <c r="C14" s="248"/>
      <c r="D14" s="248"/>
      <c r="E14" s="248"/>
      <c r="F14" s="248"/>
      <c r="G14" s="248"/>
    </row>
    <row r="16" spans="2:7" ht="20.25">
      <c r="B16" s="248" t="s">
        <v>271</v>
      </c>
      <c r="C16" s="248"/>
      <c r="D16" s="248"/>
      <c r="E16" s="248"/>
      <c r="F16" s="248"/>
      <c r="G16" s="248"/>
    </row>
    <row r="18" spans="2:7" ht="22.5">
      <c r="B18" s="249" t="s">
        <v>272</v>
      </c>
      <c r="C18" s="250"/>
      <c r="D18" s="250"/>
      <c r="E18" s="250"/>
      <c r="F18" s="250"/>
      <c r="G18" s="250"/>
    </row>
    <row r="25" spans="2:7" ht="22.5">
      <c r="B25" s="250"/>
      <c r="C25" s="250"/>
      <c r="D25" s="250"/>
      <c r="E25" s="250"/>
      <c r="F25" s="250"/>
      <c r="G25" s="250"/>
    </row>
    <row r="26" spans="2:7" ht="8.25" customHeight="1" thickBot="1">
      <c r="B26" s="101"/>
      <c r="C26" s="101"/>
      <c r="D26" s="101"/>
      <c r="E26" s="101"/>
      <c r="F26" s="101"/>
      <c r="G26" s="101"/>
    </row>
    <row r="27" ht="15.75" thickTop="1"/>
    <row r="29" spans="2:7" ht="15.75">
      <c r="B29" s="105" t="s">
        <v>75</v>
      </c>
      <c r="C29" s="105"/>
      <c r="D29" s="105"/>
      <c r="E29" s="105"/>
      <c r="F29" s="105"/>
      <c r="G29" s="105">
        <v>1</v>
      </c>
    </row>
    <row r="30" spans="2:7" ht="15.75">
      <c r="B30" s="105"/>
      <c r="C30" s="105"/>
      <c r="D30" s="105"/>
      <c r="E30" s="105"/>
      <c r="F30" s="105"/>
      <c r="G30" s="105"/>
    </row>
    <row r="31" spans="2:7" ht="15.75">
      <c r="B31" s="105" t="s">
        <v>76</v>
      </c>
      <c r="C31" s="105"/>
      <c r="D31" s="105"/>
      <c r="E31" s="105"/>
      <c r="F31" s="105"/>
      <c r="G31" s="105">
        <v>2</v>
      </c>
    </row>
    <row r="32" spans="2:7" ht="15.75">
      <c r="B32" s="105"/>
      <c r="C32" s="105"/>
      <c r="D32" s="105"/>
      <c r="E32" s="105"/>
      <c r="F32" s="105"/>
      <c r="G32" s="105"/>
    </row>
    <row r="33" spans="2:7" ht="15.75">
      <c r="B33" s="105" t="s">
        <v>177</v>
      </c>
      <c r="C33" s="105"/>
      <c r="D33" s="105"/>
      <c r="E33" s="105"/>
      <c r="F33" s="105"/>
      <c r="G33" s="105">
        <v>3</v>
      </c>
    </row>
    <row r="34" spans="2:7" ht="15.75">
      <c r="B34" s="105"/>
      <c r="C34" s="105"/>
      <c r="D34" s="105"/>
      <c r="E34" s="105"/>
      <c r="F34" s="105"/>
      <c r="G34" s="105"/>
    </row>
    <row r="35" spans="2:7" ht="15.75">
      <c r="B35" s="105" t="s">
        <v>178</v>
      </c>
      <c r="C35" s="105"/>
      <c r="D35" s="105"/>
      <c r="E35" s="105"/>
      <c r="F35" s="105"/>
      <c r="G35" s="105">
        <v>4</v>
      </c>
    </row>
    <row r="36" spans="2:7" ht="15.75">
      <c r="B36" s="105"/>
      <c r="C36" s="105"/>
      <c r="D36" s="105"/>
      <c r="E36" s="105"/>
      <c r="F36" s="105"/>
      <c r="G36" s="105"/>
    </row>
    <row r="37" spans="2:7" ht="15.75">
      <c r="B37" s="105" t="s">
        <v>111</v>
      </c>
      <c r="C37" s="105"/>
      <c r="D37" s="105"/>
      <c r="E37" s="105"/>
      <c r="F37" s="105"/>
      <c r="G37" s="106" t="s">
        <v>331</v>
      </c>
    </row>
    <row r="38" spans="2:7" ht="15.75">
      <c r="B38" s="105"/>
      <c r="C38" s="105"/>
      <c r="D38" s="105"/>
      <c r="E38" s="105"/>
      <c r="F38" s="105"/>
      <c r="G38" s="105"/>
    </row>
    <row r="39" spans="2:7" ht="15.75">
      <c r="B39" s="105"/>
      <c r="G39" s="106"/>
    </row>
    <row r="40" spans="2:7" ht="15.75">
      <c r="B40" s="105"/>
      <c r="G40" s="106"/>
    </row>
  </sheetData>
  <mergeCells count="4">
    <mergeCell ref="B14:G14"/>
    <mergeCell ref="B16:G16"/>
    <mergeCell ref="B18:G18"/>
    <mergeCell ref="B25:G25"/>
  </mergeCells>
  <printOptions/>
  <pageMargins left="0.75" right="0.75" top="1" bottom="1" header="0.5" footer="0.5"/>
  <pageSetup horizontalDpi="300" verticalDpi="300" orientation="portrait" paperSize="9" r:id="rId3"/>
  <legacyDrawing r:id="rId2"/>
  <oleObjects>
    <oleObject progId="123Worksheet" shapeId="765411" r:id="rId1"/>
  </oleObjects>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R605"/>
  <sheetViews>
    <sheetView defaultGridColor="0" colorId="22" workbookViewId="0" topLeftCell="B34">
      <selection activeCell="D54" sqref="D54"/>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8.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88671875" style="0" customWidth="1"/>
    <col min="13" max="13" width="12.55468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2" spans="2:18" ht="15.75" customHeight="1">
      <c r="B2" s="143" t="s">
        <v>118</v>
      </c>
      <c r="C2" s="3"/>
      <c r="D2" s="3"/>
      <c r="E2" s="3"/>
      <c r="F2" s="3"/>
      <c r="G2" s="3"/>
      <c r="H2" s="3"/>
      <c r="I2" s="3"/>
      <c r="J2" s="3"/>
      <c r="K2" s="3"/>
      <c r="L2" s="3"/>
      <c r="M2" s="3"/>
      <c r="N2" s="3"/>
      <c r="O2" s="3"/>
      <c r="P2" s="3"/>
      <c r="Q2" s="1"/>
      <c r="R2" s="1"/>
    </row>
    <row r="3" spans="1:18" ht="12.75" customHeight="1">
      <c r="A3" s="32"/>
      <c r="B3" s="109" t="s">
        <v>40</v>
      </c>
      <c r="C3" s="3"/>
      <c r="D3" s="3"/>
      <c r="E3" s="3"/>
      <c r="F3" s="3"/>
      <c r="G3" s="3"/>
      <c r="H3" s="3"/>
      <c r="I3" s="3"/>
      <c r="J3" s="3"/>
      <c r="K3" s="3"/>
      <c r="L3" s="3"/>
      <c r="M3" s="3"/>
      <c r="N3" s="3"/>
      <c r="O3" s="3"/>
      <c r="P3" s="3"/>
      <c r="Q3" s="1"/>
      <c r="R3" s="1"/>
    </row>
    <row r="4" spans="2:18" ht="12.75" customHeight="1">
      <c r="B4" s="4"/>
      <c r="C4" s="3"/>
      <c r="D4" s="3"/>
      <c r="E4" s="3"/>
      <c r="F4" s="3"/>
      <c r="G4" s="3"/>
      <c r="H4" s="3"/>
      <c r="I4" s="3"/>
      <c r="J4" s="3"/>
      <c r="K4" s="3"/>
      <c r="L4" s="3"/>
      <c r="M4" s="3"/>
      <c r="N4" s="3"/>
      <c r="O4" s="3"/>
      <c r="P4" s="3"/>
      <c r="Q4" s="1"/>
      <c r="R4" s="1"/>
    </row>
    <row r="5" spans="1:18" ht="15.75" customHeight="1">
      <c r="A5" s="67"/>
      <c r="B5" s="110" t="s">
        <v>273</v>
      </c>
      <c r="C5" s="23"/>
      <c r="D5" s="23"/>
      <c r="E5" s="23"/>
      <c r="F5" s="23"/>
      <c r="G5" s="23"/>
      <c r="H5" s="23"/>
      <c r="I5" s="23"/>
      <c r="J5" s="23"/>
      <c r="K5" s="23"/>
      <c r="L5" s="23"/>
      <c r="M5" s="23"/>
      <c r="N5" s="23"/>
      <c r="O5" s="3"/>
      <c r="P5" s="3"/>
      <c r="Q5" s="1"/>
      <c r="R5" s="1"/>
    </row>
    <row r="6" spans="1:18" ht="12.75" customHeight="1">
      <c r="A6" s="68"/>
      <c r="B6" s="23" t="s">
        <v>0</v>
      </c>
      <c r="C6" s="23"/>
      <c r="D6" s="23"/>
      <c r="E6" s="23"/>
      <c r="F6" s="23"/>
      <c r="G6" s="23"/>
      <c r="H6" s="23"/>
      <c r="I6" s="23"/>
      <c r="J6" s="23"/>
      <c r="K6" s="23"/>
      <c r="L6" s="23"/>
      <c r="M6" s="23"/>
      <c r="N6" s="23"/>
      <c r="O6" s="3"/>
      <c r="P6" s="3"/>
      <c r="Q6" s="1"/>
      <c r="R6" s="1"/>
    </row>
    <row r="7" spans="2:18" ht="12.75" customHeight="1">
      <c r="B7" s="1"/>
      <c r="C7" s="1"/>
      <c r="D7" s="1"/>
      <c r="E7" s="1"/>
      <c r="F7" s="1"/>
      <c r="G7" s="1"/>
      <c r="H7" s="1"/>
      <c r="I7" s="1"/>
      <c r="J7" s="1"/>
      <c r="K7" s="1"/>
      <c r="L7" s="1"/>
      <c r="M7" s="1"/>
      <c r="N7" s="1"/>
      <c r="O7" s="1"/>
      <c r="P7" s="1"/>
      <c r="Q7" s="1"/>
      <c r="R7" s="1"/>
    </row>
    <row r="8" spans="2:18" ht="12.75" customHeight="1">
      <c r="B8" s="1"/>
      <c r="C8" s="1"/>
      <c r="D8" s="1"/>
      <c r="E8" s="1"/>
      <c r="F8" s="1"/>
      <c r="G8" s="1"/>
      <c r="H8" s="1"/>
      <c r="I8" s="1"/>
      <c r="J8" s="1"/>
      <c r="K8" s="1"/>
      <c r="L8" s="1"/>
      <c r="M8" s="1"/>
      <c r="N8" s="1"/>
      <c r="O8" s="1"/>
      <c r="P8" s="1"/>
      <c r="Q8" s="1"/>
      <c r="R8" s="1"/>
    </row>
    <row r="9" spans="2:18" ht="18.75" customHeight="1">
      <c r="B9" s="95" t="s">
        <v>82</v>
      </c>
      <c r="C9" s="92"/>
      <c r="D9" s="92"/>
      <c r="E9" s="92"/>
      <c r="F9" s="92"/>
      <c r="G9" s="92"/>
      <c r="H9" s="92"/>
      <c r="I9" s="92"/>
      <c r="J9" s="92"/>
      <c r="K9" s="92"/>
      <c r="L9" s="92"/>
      <c r="M9" s="92"/>
      <c r="N9" s="92"/>
      <c r="O9" s="92"/>
      <c r="P9" s="92"/>
      <c r="Q9" s="1"/>
      <c r="R9" s="1"/>
    </row>
    <row r="10" spans="1:18" ht="12.75" customHeight="1">
      <c r="A10" s="21"/>
      <c r="B10" s="21"/>
      <c r="C10" s="21"/>
      <c r="D10" s="21"/>
      <c r="E10" s="21"/>
      <c r="F10" s="21"/>
      <c r="G10" s="21"/>
      <c r="H10" s="21"/>
      <c r="I10" s="21"/>
      <c r="J10" s="21"/>
      <c r="K10" s="21"/>
      <c r="L10" s="21"/>
      <c r="M10" s="21"/>
      <c r="N10" s="3"/>
      <c r="O10" s="3"/>
      <c r="P10" s="6"/>
      <c r="Q10" s="1"/>
      <c r="R10" s="1"/>
    </row>
    <row r="11" spans="1:18" ht="12.75" customHeight="1">
      <c r="A11" s="21"/>
      <c r="B11" s="21"/>
      <c r="C11" s="21"/>
      <c r="D11" s="21"/>
      <c r="E11" s="21"/>
      <c r="F11" s="21"/>
      <c r="G11" s="21"/>
      <c r="H11" s="21"/>
      <c r="I11" s="21"/>
      <c r="J11" s="21"/>
      <c r="K11" s="21"/>
      <c r="L11" s="21"/>
      <c r="M11" s="21"/>
      <c r="N11" s="3"/>
      <c r="O11" s="3"/>
      <c r="P11" s="6"/>
      <c r="Q11" s="1"/>
      <c r="R11" s="1"/>
    </row>
    <row r="12" spans="2:18" ht="12.75" customHeight="1">
      <c r="B12" s="1"/>
      <c r="C12" s="1"/>
      <c r="D12" s="1"/>
      <c r="E12" s="1"/>
      <c r="F12" s="1"/>
      <c r="G12" s="252" t="s">
        <v>1</v>
      </c>
      <c r="H12" s="252"/>
      <c r="I12" s="252"/>
      <c r="J12" s="31"/>
      <c r="K12" s="54" t="s">
        <v>2</v>
      </c>
      <c r="L12" s="33"/>
      <c r="M12" s="33"/>
      <c r="N12" s="15"/>
      <c r="O12" s="14"/>
      <c r="P12" s="15"/>
      <c r="Q12" s="1"/>
      <c r="R12" s="1"/>
    </row>
    <row r="13" spans="2:18" ht="12.75" customHeight="1">
      <c r="B13" s="1"/>
      <c r="C13" s="1"/>
      <c r="D13" s="1"/>
      <c r="E13" s="1"/>
      <c r="F13" s="2"/>
      <c r="G13" s="251" t="s">
        <v>3</v>
      </c>
      <c r="H13" s="251"/>
      <c r="I13" s="251"/>
      <c r="J13" s="31"/>
      <c r="K13" s="55" t="s">
        <v>3</v>
      </c>
      <c r="L13" s="56"/>
      <c r="M13" s="56"/>
      <c r="N13" s="15"/>
      <c r="O13" s="16"/>
      <c r="P13" s="15"/>
      <c r="Q13" s="1"/>
      <c r="R13" s="1"/>
    </row>
    <row r="14" spans="2:18" ht="12.75" customHeight="1">
      <c r="B14" s="1"/>
      <c r="C14" s="1"/>
      <c r="D14" s="1"/>
      <c r="E14" s="1"/>
      <c r="F14" s="1"/>
      <c r="G14" s="62" t="s">
        <v>4</v>
      </c>
      <c r="H14" s="65"/>
      <c r="I14" s="62" t="s">
        <v>5</v>
      </c>
      <c r="J14" s="22"/>
      <c r="K14" s="62" t="s">
        <v>4</v>
      </c>
      <c r="L14" s="62"/>
      <c r="M14" s="62" t="s">
        <v>5</v>
      </c>
      <c r="N14" s="15"/>
      <c r="O14" s="17" t="s">
        <v>5</v>
      </c>
      <c r="P14" s="15"/>
      <c r="Q14" s="1"/>
      <c r="R14" s="1"/>
    </row>
    <row r="15" spans="2:18" ht="12.75" customHeight="1">
      <c r="B15" s="1"/>
      <c r="C15" s="1"/>
      <c r="D15" s="1"/>
      <c r="E15" s="1"/>
      <c r="F15" s="1"/>
      <c r="G15" s="62" t="s">
        <v>6</v>
      </c>
      <c r="H15" s="65"/>
      <c r="I15" s="62" t="s">
        <v>7</v>
      </c>
      <c r="J15" s="22"/>
      <c r="K15" s="62" t="s">
        <v>6</v>
      </c>
      <c r="L15" s="62"/>
      <c r="M15" s="62" t="s">
        <v>22</v>
      </c>
      <c r="N15" s="15"/>
      <c r="O15" s="17" t="s">
        <v>7</v>
      </c>
      <c r="P15" s="15"/>
      <c r="Q15" s="1"/>
      <c r="R15" s="1"/>
    </row>
    <row r="16" spans="2:18" ht="12.75" customHeight="1">
      <c r="B16" s="1"/>
      <c r="C16" s="1"/>
      <c r="D16" s="1"/>
      <c r="E16" s="1"/>
      <c r="F16" s="1"/>
      <c r="G16" s="62" t="s">
        <v>3</v>
      </c>
      <c r="H16" s="65"/>
      <c r="I16" s="62" t="s">
        <v>3</v>
      </c>
      <c r="J16" s="22"/>
      <c r="K16" s="62" t="s">
        <v>8</v>
      </c>
      <c r="L16" s="62"/>
      <c r="M16" s="62" t="s">
        <v>9</v>
      </c>
      <c r="N16" s="15"/>
      <c r="O16" s="17" t="s">
        <v>9</v>
      </c>
      <c r="P16" s="15"/>
      <c r="Q16" s="1"/>
      <c r="R16" s="1"/>
    </row>
    <row r="17" spans="2:18" ht="12.75" customHeight="1">
      <c r="B17" s="1"/>
      <c r="C17" s="1"/>
      <c r="D17" s="1"/>
      <c r="E17" s="1"/>
      <c r="F17" s="57"/>
      <c r="G17" s="63" t="s">
        <v>274</v>
      </c>
      <c r="H17" s="65"/>
      <c r="I17" s="63" t="s">
        <v>275</v>
      </c>
      <c r="J17" s="22"/>
      <c r="K17" s="62" t="str">
        <f>G17</f>
        <v>30/09/2005</v>
      </c>
      <c r="L17" s="62"/>
      <c r="M17" s="63" t="str">
        <f>I17</f>
        <v>30/09/2004</v>
      </c>
      <c r="N17" s="15"/>
      <c r="O17" s="17" t="str">
        <f>I17</f>
        <v>30/09/2004</v>
      </c>
      <c r="P17" s="15"/>
      <c r="Q17" s="1"/>
      <c r="R17" s="7"/>
    </row>
    <row r="18" spans="2:18" ht="12.75" customHeight="1">
      <c r="B18" s="1"/>
      <c r="C18" s="1"/>
      <c r="D18" s="1"/>
      <c r="E18" s="1"/>
      <c r="F18" s="1"/>
      <c r="G18" s="62" t="s">
        <v>10</v>
      </c>
      <c r="H18" s="65"/>
      <c r="I18" s="62" t="s">
        <v>10</v>
      </c>
      <c r="J18" s="65"/>
      <c r="K18" s="62" t="s">
        <v>10</v>
      </c>
      <c r="L18" s="62"/>
      <c r="M18" s="62" t="s">
        <v>10</v>
      </c>
      <c r="N18" s="15"/>
      <c r="O18" s="18" t="s">
        <v>10</v>
      </c>
      <c r="P18" s="15"/>
      <c r="Q18" s="1"/>
      <c r="R18" s="1"/>
    </row>
    <row r="19" spans="2:18" ht="12.75" customHeight="1">
      <c r="B19" s="1"/>
      <c r="C19" s="1"/>
      <c r="D19" s="1"/>
      <c r="E19" s="1"/>
      <c r="F19" s="1"/>
      <c r="G19" s="1"/>
      <c r="H19" s="1"/>
      <c r="I19" s="1"/>
      <c r="J19" s="1"/>
      <c r="K19" s="1"/>
      <c r="L19" s="1"/>
      <c r="M19" s="1"/>
      <c r="N19" s="1"/>
      <c r="O19" s="1"/>
      <c r="P19" s="1"/>
      <c r="Q19" s="1"/>
      <c r="R19" s="1"/>
    </row>
    <row r="20" spans="2:18" ht="12.75" customHeight="1" thickBot="1">
      <c r="B20" s="31" t="s">
        <v>26</v>
      </c>
      <c r="C20" s="31"/>
      <c r="D20" s="31"/>
      <c r="E20" s="31"/>
      <c r="F20" s="91"/>
      <c r="G20" s="58">
        <v>530771</v>
      </c>
      <c r="H20" s="75"/>
      <c r="I20" s="58">
        <v>914479</v>
      </c>
      <c r="J20" s="75"/>
      <c r="K20" s="58">
        <v>530771</v>
      </c>
      <c r="L20" s="58"/>
      <c r="M20" s="58">
        <v>914479</v>
      </c>
      <c r="N20" s="31"/>
      <c r="O20" s="8">
        <v>349625</v>
      </c>
      <c r="P20" s="1"/>
      <c r="Q20" s="1"/>
      <c r="R20" s="1"/>
    </row>
    <row r="21" spans="2:18" ht="5.25" customHeight="1" thickTop="1">
      <c r="B21" s="31"/>
      <c r="C21" s="31"/>
      <c r="D21" s="31"/>
      <c r="E21" s="31"/>
      <c r="F21" s="30"/>
      <c r="G21" s="41"/>
      <c r="H21" s="31"/>
      <c r="I21" s="41"/>
      <c r="J21" s="31"/>
      <c r="K21" s="41"/>
      <c r="L21" s="41"/>
      <c r="M21" s="31"/>
      <c r="N21" s="31"/>
      <c r="O21" s="9"/>
      <c r="P21" s="1"/>
      <c r="Q21" s="1"/>
      <c r="R21" s="1"/>
    </row>
    <row r="22" spans="2:18" ht="12.75" customHeight="1" thickBot="1">
      <c r="B22" s="31" t="s">
        <v>66</v>
      </c>
      <c r="C22" s="31"/>
      <c r="D22" s="31"/>
      <c r="E22" s="31"/>
      <c r="F22" s="30"/>
      <c r="G22" s="61">
        <v>-493604</v>
      </c>
      <c r="H22" s="75"/>
      <c r="I22" s="61">
        <v>-782084</v>
      </c>
      <c r="J22" s="75"/>
      <c r="K22" s="61">
        <v>-493604</v>
      </c>
      <c r="L22" s="58"/>
      <c r="M22" s="61">
        <v>-782084</v>
      </c>
      <c r="N22" s="31"/>
      <c r="O22" s="8" t="s">
        <v>11</v>
      </c>
      <c r="P22" s="1"/>
      <c r="Q22" s="1"/>
      <c r="R22" s="1"/>
    </row>
    <row r="23" spans="2:18" ht="6" customHeight="1" thickTop="1">
      <c r="B23" s="31"/>
      <c r="C23" s="31"/>
      <c r="D23" s="31"/>
      <c r="E23" s="31"/>
      <c r="F23" s="30"/>
      <c r="G23" s="41"/>
      <c r="H23" s="31"/>
      <c r="I23" s="41"/>
      <c r="J23" s="31"/>
      <c r="K23" s="41"/>
      <c r="L23" s="41"/>
      <c r="M23" s="31"/>
      <c r="N23" s="31"/>
      <c r="O23" s="9"/>
      <c r="P23" s="1"/>
      <c r="Q23" s="1"/>
      <c r="R23" s="1"/>
    </row>
    <row r="24" spans="2:18" ht="12.75" customHeight="1" thickBot="1">
      <c r="B24" s="31" t="s">
        <v>41</v>
      </c>
      <c r="C24" s="31"/>
      <c r="D24" s="31"/>
      <c r="E24" s="31"/>
      <c r="F24" s="30"/>
      <c r="G24" s="117">
        <v>3586</v>
      </c>
      <c r="H24" s="75"/>
      <c r="I24" s="117">
        <v>1746</v>
      </c>
      <c r="J24" s="118"/>
      <c r="K24" s="117">
        <v>3586</v>
      </c>
      <c r="L24" s="43"/>
      <c r="M24" s="117">
        <v>1746</v>
      </c>
      <c r="N24" s="31"/>
      <c r="O24" s="8">
        <f>1809+187*0</f>
        <v>1809</v>
      </c>
      <c r="P24" s="1"/>
      <c r="Q24" s="1"/>
      <c r="R24" s="1"/>
    </row>
    <row r="25" spans="2:18" ht="6" customHeight="1" thickTop="1">
      <c r="B25" s="31"/>
      <c r="C25" s="31"/>
      <c r="D25" s="31"/>
      <c r="E25" s="31"/>
      <c r="F25" s="30"/>
      <c r="G25" s="60"/>
      <c r="H25" s="31"/>
      <c r="I25" s="60"/>
      <c r="J25" s="31"/>
      <c r="K25" s="60"/>
      <c r="L25" s="41"/>
      <c r="M25" s="60"/>
      <c r="N25" s="31"/>
      <c r="O25" s="9"/>
      <c r="P25" s="1"/>
      <c r="Q25" s="1"/>
      <c r="R25" s="1"/>
    </row>
    <row r="26" spans="2:18" ht="6.75" customHeight="1">
      <c r="B26" s="31"/>
      <c r="C26" s="31"/>
      <c r="D26" s="31"/>
      <c r="E26" s="31"/>
      <c r="F26" s="30"/>
      <c r="G26" s="58"/>
      <c r="H26" s="31"/>
      <c r="I26" s="58"/>
      <c r="J26" s="31"/>
      <c r="K26" s="58"/>
      <c r="L26" s="41"/>
      <c r="M26" s="58"/>
      <c r="N26" s="31"/>
      <c r="O26" s="9"/>
      <c r="P26" s="1"/>
      <c r="Q26" s="1"/>
      <c r="R26" s="1"/>
    </row>
    <row r="27" spans="2:18" ht="12.75" customHeight="1">
      <c r="B27" s="23" t="s">
        <v>206</v>
      </c>
      <c r="C27" s="33"/>
      <c r="D27" s="33"/>
      <c r="E27" s="33"/>
      <c r="F27" s="30"/>
      <c r="G27" s="41">
        <f>SUM(G19:G25)</f>
        <v>40753</v>
      </c>
      <c r="H27" s="31"/>
      <c r="I27" s="41">
        <f>SUM(I19:I25)</f>
        <v>134141</v>
      </c>
      <c r="J27" s="31"/>
      <c r="K27" s="41">
        <f>SUM(K19:K25)</f>
        <v>40753</v>
      </c>
      <c r="L27" s="41"/>
      <c r="M27" s="41">
        <f>SUM(M19:M25)</f>
        <v>134141</v>
      </c>
      <c r="N27" s="31"/>
      <c r="O27" s="10"/>
      <c r="P27" s="2"/>
      <c r="Q27" s="2"/>
      <c r="R27" s="1"/>
    </row>
    <row r="28" spans="2:18" ht="6" customHeight="1">
      <c r="B28" s="31"/>
      <c r="C28" s="31"/>
      <c r="D28" s="31"/>
      <c r="E28" s="31"/>
      <c r="F28" s="30"/>
      <c r="G28" s="41"/>
      <c r="H28" s="31"/>
      <c r="I28" s="41"/>
      <c r="J28" s="31"/>
      <c r="K28" s="41"/>
      <c r="L28" s="41"/>
      <c r="M28" s="31"/>
      <c r="N28" s="31"/>
      <c r="O28" s="9"/>
      <c r="P28" s="1"/>
      <c r="Q28" s="1"/>
      <c r="R28" s="1"/>
    </row>
    <row r="29" spans="2:18" ht="12.75" customHeight="1">
      <c r="B29" s="31" t="s">
        <v>100</v>
      </c>
      <c r="C29" s="31"/>
      <c r="D29" s="31"/>
      <c r="E29" s="31"/>
      <c r="F29" s="30"/>
      <c r="G29" s="71">
        <v>-84993</v>
      </c>
      <c r="H29" s="31"/>
      <c r="I29" s="41">
        <v>-71048</v>
      </c>
      <c r="J29" s="31"/>
      <c r="K29" s="71">
        <v>-84993</v>
      </c>
      <c r="L29" s="41"/>
      <c r="M29" s="31">
        <v>-71048</v>
      </c>
      <c r="N29" s="31"/>
      <c r="O29" s="9">
        <f>-6058-2230-13532-1458-5-71-2472</f>
        <v>-25826</v>
      </c>
      <c r="P29" s="1"/>
      <c r="Q29" s="1"/>
      <c r="R29" s="1"/>
    </row>
    <row r="30" spans="2:18" ht="7.5" customHeight="1">
      <c r="B30" s="31"/>
      <c r="C30" s="31"/>
      <c r="D30" s="31"/>
      <c r="E30" s="31"/>
      <c r="F30" s="30"/>
      <c r="G30" s="71"/>
      <c r="H30" s="31"/>
      <c r="I30" s="41"/>
      <c r="J30" s="31"/>
      <c r="K30" s="71"/>
      <c r="L30" s="41"/>
      <c r="M30" s="31"/>
      <c r="N30" s="31"/>
      <c r="O30" s="9"/>
      <c r="P30" s="1"/>
      <c r="Q30" s="1"/>
      <c r="R30" s="1"/>
    </row>
    <row r="31" spans="2:18" ht="12.75" customHeight="1">
      <c r="B31" s="31" t="s">
        <v>157</v>
      </c>
      <c r="C31" s="31"/>
      <c r="D31" s="31"/>
      <c r="E31" s="31"/>
      <c r="F31" s="30"/>
      <c r="G31" s="71"/>
      <c r="H31" s="31"/>
      <c r="I31" s="34"/>
      <c r="J31" s="31"/>
      <c r="K31" s="71"/>
      <c r="L31" s="41"/>
      <c r="M31" s="34"/>
      <c r="N31" s="31"/>
      <c r="O31" s="9"/>
      <c r="P31" s="1"/>
      <c r="Q31" s="1"/>
      <c r="R31" s="1"/>
    </row>
    <row r="32" spans="2:18" ht="12.75" customHeight="1">
      <c r="B32" s="30" t="s">
        <v>24</v>
      </c>
      <c r="C32" s="31" t="s">
        <v>238</v>
      </c>
      <c r="D32" s="31"/>
      <c r="E32" s="31"/>
      <c r="F32" s="30"/>
      <c r="G32" s="71">
        <v>-9880</v>
      </c>
      <c r="H32" s="31"/>
      <c r="I32" s="34">
        <v>50871</v>
      </c>
      <c r="J32" s="31"/>
      <c r="K32" s="71">
        <v>-9880</v>
      </c>
      <c r="L32" s="41"/>
      <c r="M32" s="34">
        <v>50871</v>
      </c>
      <c r="N32" s="31"/>
      <c r="O32" s="9"/>
      <c r="P32" s="1"/>
      <c r="Q32" s="1"/>
      <c r="R32" s="1"/>
    </row>
    <row r="33" spans="2:18" ht="6" customHeight="1">
      <c r="B33" s="30"/>
      <c r="C33" s="31"/>
      <c r="D33" s="31"/>
      <c r="E33" s="31"/>
      <c r="F33" s="30"/>
      <c r="G33" s="71"/>
      <c r="H33" s="31"/>
      <c r="I33" s="34"/>
      <c r="J33" s="31"/>
      <c r="K33" s="71"/>
      <c r="L33" s="41"/>
      <c r="M33" s="34"/>
      <c r="N33" s="31"/>
      <c r="O33" s="9"/>
      <c r="P33" s="1"/>
      <c r="Q33" s="1"/>
      <c r="R33" s="1"/>
    </row>
    <row r="34" spans="2:18" ht="12.75" customHeight="1">
      <c r="B34" s="30" t="s">
        <v>24</v>
      </c>
      <c r="C34" s="31" t="s">
        <v>259</v>
      </c>
      <c r="D34" s="31"/>
      <c r="E34" s="31"/>
      <c r="F34" s="30"/>
      <c r="G34" s="34">
        <v>0</v>
      </c>
      <c r="H34" s="31"/>
      <c r="I34" s="34">
        <v>56239</v>
      </c>
      <c r="J34" s="31"/>
      <c r="K34" s="34">
        <v>0</v>
      </c>
      <c r="L34" s="41"/>
      <c r="M34" s="34">
        <v>56239</v>
      </c>
      <c r="N34" s="31"/>
      <c r="O34" s="9"/>
      <c r="P34" s="1"/>
      <c r="Q34" s="1"/>
      <c r="R34" s="1"/>
    </row>
    <row r="35" spans="2:18" ht="7.5" customHeight="1">
      <c r="B35" s="31"/>
      <c r="C35" s="31"/>
      <c r="D35" s="31"/>
      <c r="E35" s="31"/>
      <c r="F35" s="30"/>
      <c r="G35" s="41"/>
      <c r="H35" s="31"/>
      <c r="I35" s="41"/>
      <c r="J35" s="31"/>
      <c r="K35" s="41"/>
      <c r="L35" s="41"/>
      <c r="M35" s="31"/>
      <c r="N35" s="31"/>
      <c r="O35" s="9"/>
      <c r="P35" s="1"/>
      <c r="Q35" s="1"/>
      <c r="R35" s="1"/>
    </row>
    <row r="36" spans="2:18" ht="7.5" customHeight="1">
      <c r="B36" s="23"/>
      <c r="C36" s="33"/>
      <c r="D36" s="33"/>
      <c r="E36" s="33"/>
      <c r="F36" s="30"/>
      <c r="G36" s="59"/>
      <c r="H36" s="31"/>
      <c r="I36" s="59"/>
      <c r="J36" s="31"/>
      <c r="K36" s="59"/>
      <c r="L36" s="58"/>
      <c r="M36" s="59"/>
      <c r="N36" s="31"/>
      <c r="O36" s="11"/>
      <c r="P36" s="1"/>
      <c r="Q36" s="1"/>
      <c r="R36" s="1"/>
    </row>
    <row r="37" spans="2:18" ht="12.75" customHeight="1">
      <c r="B37" s="50" t="s">
        <v>285</v>
      </c>
      <c r="C37" s="33"/>
      <c r="D37" s="33"/>
      <c r="E37" s="33"/>
      <c r="F37" s="30"/>
      <c r="G37" s="41">
        <f>SUM(G27:G35)</f>
        <v>-54120</v>
      </c>
      <c r="H37" s="31"/>
      <c r="I37" s="41">
        <f>SUM(I27:I34)</f>
        <v>170203</v>
      </c>
      <c r="J37" s="31"/>
      <c r="K37" s="41">
        <f>SUM(K27:K35)</f>
        <v>-54120</v>
      </c>
      <c r="L37" s="41"/>
      <c r="M37" s="41">
        <f>SUM(M27:M34)</f>
        <v>170203</v>
      </c>
      <c r="N37" s="31"/>
      <c r="O37" s="10">
        <v>7582</v>
      </c>
      <c r="P37" s="1"/>
      <c r="Q37" s="1"/>
      <c r="R37" s="1"/>
    </row>
    <row r="38" spans="2:18" ht="7.5" customHeight="1">
      <c r="B38" s="31"/>
      <c r="C38" s="31"/>
      <c r="D38" s="31"/>
      <c r="E38" s="31"/>
      <c r="F38" s="30"/>
      <c r="G38" s="41"/>
      <c r="H38" s="31"/>
      <c r="I38" s="41"/>
      <c r="J38" s="31"/>
      <c r="K38" s="41"/>
      <c r="L38" s="41"/>
      <c r="M38" s="31"/>
      <c r="N38" s="31"/>
      <c r="O38" s="9"/>
      <c r="P38" s="1"/>
      <c r="Q38" s="1"/>
      <c r="R38" s="1"/>
    </row>
    <row r="39" spans="2:18" ht="12.75" customHeight="1">
      <c r="B39" s="31" t="s">
        <v>46</v>
      </c>
      <c r="C39" s="31"/>
      <c r="D39" s="31"/>
      <c r="E39" s="31"/>
      <c r="F39" s="30"/>
      <c r="G39" s="232">
        <v>4379</v>
      </c>
      <c r="H39" s="31"/>
      <c r="I39" s="41">
        <v>-16406</v>
      </c>
      <c r="J39" s="31"/>
      <c r="K39" s="41">
        <v>4379</v>
      </c>
      <c r="L39" s="41"/>
      <c r="M39" s="31">
        <v>-16406</v>
      </c>
      <c r="N39" s="31"/>
      <c r="O39" s="9">
        <v>-3134</v>
      </c>
      <c r="P39" s="1"/>
      <c r="Q39" s="1"/>
      <c r="R39" s="1"/>
    </row>
    <row r="40" spans="2:18" ht="7.5" customHeight="1">
      <c r="B40" s="31"/>
      <c r="C40" s="31"/>
      <c r="D40" s="31"/>
      <c r="E40" s="31"/>
      <c r="F40" s="30"/>
      <c r="G40" s="41"/>
      <c r="H40" s="31"/>
      <c r="I40" s="41"/>
      <c r="J40" s="31"/>
      <c r="K40" s="41"/>
      <c r="L40" s="41"/>
      <c r="M40" s="41"/>
      <c r="N40" s="31"/>
      <c r="O40" s="9"/>
      <c r="P40" s="1"/>
      <c r="Q40" s="1"/>
      <c r="R40" s="1"/>
    </row>
    <row r="41" spans="2:18" ht="6.75" customHeight="1">
      <c r="B41" s="50"/>
      <c r="C41" s="33"/>
      <c r="D41" s="33"/>
      <c r="E41" s="33"/>
      <c r="F41" s="30"/>
      <c r="G41" s="59"/>
      <c r="H41" s="31"/>
      <c r="I41" s="59"/>
      <c r="J41" s="31"/>
      <c r="K41" s="59"/>
      <c r="L41" s="58"/>
      <c r="M41" s="59"/>
      <c r="N41" s="31"/>
      <c r="O41" s="11"/>
      <c r="P41" s="1"/>
      <c r="Q41" s="1"/>
      <c r="R41" s="1"/>
    </row>
    <row r="42" spans="2:18" ht="12.75" customHeight="1">
      <c r="B42" s="50" t="s">
        <v>288</v>
      </c>
      <c r="C42" s="31"/>
      <c r="D42" s="31"/>
      <c r="E42" s="31"/>
      <c r="F42" s="30"/>
      <c r="G42" s="41">
        <f>SUM(G37:G40)</f>
        <v>-49741</v>
      </c>
      <c r="H42" s="31"/>
      <c r="I42" s="41">
        <f>SUM(I37:I40)</f>
        <v>153797</v>
      </c>
      <c r="J42" s="31"/>
      <c r="K42" s="41">
        <f>SUM(K37:K40)</f>
        <v>-49741</v>
      </c>
      <c r="L42" s="41"/>
      <c r="M42" s="41">
        <f>SUM(M37:M40)</f>
        <v>153797</v>
      </c>
      <c r="N42" s="31"/>
      <c r="O42" s="9" t="e">
        <f>#REF!+O39</f>
        <v>#REF!</v>
      </c>
      <c r="P42" s="1"/>
      <c r="Q42" s="1"/>
      <c r="R42" s="1"/>
    </row>
    <row r="43" spans="2:18" ht="6.75" customHeight="1">
      <c r="B43" s="31"/>
      <c r="C43" s="31"/>
      <c r="D43" s="31"/>
      <c r="E43" s="31"/>
      <c r="F43" s="30"/>
      <c r="G43" s="41"/>
      <c r="H43" s="31"/>
      <c r="I43" s="41"/>
      <c r="J43" s="31"/>
      <c r="K43" s="41"/>
      <c r="L43" s="41"/>
      <c r="M43" s="31"/>
      <c r="N43" s="31"/>
      <c r="O43" s="9"/>
      <c r="P43" s="1"/>
      <c r="Q43" s="1"/>
      <c r="R43" s="1"/>
    </row>
    <row r="44" spans="2:18" ht="12.75" customHeight="1">
      <c r="B44" s="23" t="s">
        <v>34</v>
      </c>
      <c r="C44" s="31"/>
      <c r="D44" s="31"/>
      <c r="E44" s="31"/>
      <c r="F44" s="30"/>
      <c r="G44" s="41">
        <v>747</v>
      </c>
      <c r="H44" s="31"/>
      <c r="I44" s="41">
        <v>-12706</v>
      </c>
      <c r="J44" s="31"/>
      <c r="K44" s="41">
        <v>747</v>
      </c>
      <c r="L44" s="41"/>
      <c r="M44" s="31">
        <v>-12706</v>
      </c>
      <c r="N44" s="31"/>
      <c r="O44" s="9">
        <v>-8734</v>
      </c>
      <c r="P44" s="1"/>
      <c r="Q44" s="1"/>
      <c r="R44" s="1"/>
    </row>
    <row r="45" spans="2:18" ht="7.5" customHeight="1">
      <c r="B45" s="23"/>
      <c r="C45" s="31"/>
      <c r="D45" s="31"/>
      <c r="E45" s="31"/>
      <c r="F45" s="30"/>
      <c r="G45" s="41"/>
      <c r="H45" s="31"/>
      <c r="I45" s="41"/>
      <c r="J45" s="31"/>
      <c r="K45" s="41"/>
      <c r="L45" s="41"/>
      <c r="M45" s="31"/>
      <c r="N45" s="31"/>
      <c r="O45" s="9"/>
      <c r="P45" s="1"/>
      <c r="Q45" s="1"/>
      <c r="R45" s="1"/>
    </row>
    <row r="46" spans="2:18" ht="6.75" customHeight="1">
      <c r="B46" s="23"/>
      <c r="C46" s="31"/>
      <c r="D46" s="31"/>
      <c r="E46" s="31"/>
      <c r="F46" s="30"/>
      <c r="G46" s="59"/>
      <c r="H46" s="31"/>
      <c r="I46" s="59"/>
      <c r="J46" s="31"/>
      <c r="K46" s="59"/>
      <c r="L46" s="41"/>
      <c r="M46" s="59"/>
      <c r="N46" s="31"/>
      <c r="O46" s="9"/>
      <c r="P46" s="1"/>
      <c r="Q46" s="1"/>
      <c r="R46" s="1"/>
    </row>
    <row r="47" spans="2:18" ht="12.75" customHeight="1">
      <c r="B47" s="23" t="s">
        <v>284</v>
      </c>
      <c r="C47" s="31"/>
      <c r="D47" s="31"/>
      <c r="E47" s="31"/>
      <c r="F47" s="30"/>
      <c r="G47" s="34">
        <f>SUM(G41:G45)</f>
        <v>-48994</v>
      </c>
      <c r="H47" s="35"/>
      <c r="I47" s="34">
        <f>SUM(I41:I45)</f>
        <v>141091</v>
      </c>
      <c r="J47" s="35"/>
      <c r="K47" s="34">
        <f>SUM(K41:K45)</f>
        <v>-48994</v>
      </c>
      <c r="L47" s="34"/>
      <c r="M47" s="34">
        <f>SUM(M41:M45)</f>
        <v>141091</v>
      </c>
      <c r="N47" s="31"/>
      <c r="O47" s="9"/>
      <c r="P47" s="1"/>
      <c r="Q47" s="1"/>
      <c r="R47" s="1"/>
    </row>
    <row r="48" spans="2:18" ht="7.5" customHeight="1" thickBot="1">
      <c r="B48" s="31"/>
      <c r="C48" s="31"/>
      <c r="D48" s="31"/>
      <c r="E48" s="31"/>
      <c r="F48" s="30"/>
      <c r="G48" s="78"/>
      <c r="H48" s="31"/>
      <c r="I48" s="78"/>
      <c r="J48" s="31"/>
      <c r="K48" s="78"/>
      <c r="L48" s="41"/>
      <c r="M48" s="78"/>
      <c r="N48" s="31"/>
      <c r="O48" s="9"/>
      <c r="P48" s="1"/>
      <c r="Q48" s="1"/>
      <c r="R48" s="1"/>
    </row>
    <row r="49" spans="2:18" ht="12.75" customHeight="1" thickTop="1">
      <c r="B49" s="23"/>
      <c r="C49" s="33"/>
      <c r="D49" s="32"/>
      <c r="E49" s="33"/>
      <c r="F49" s="30"/>
      <c r="G49" s="58"/>
      <c r="H49" s="31"/>
      <c r="I49" s="59"/>
      <c r="J49" s="31"/>
      <c r="K49" s="59"/>
      <c r="L49" s="58"/>
      <c r="M49" s="59"/>
      <c r="N49" s="31"/>
      <c r="O49" s="11"/>
      <c r="P49" s="1"/>
      <c r="Q49" s="1"/>
      <c r="R49" s="1"/>
    </row>
    <row r="50" spans="2:18" ht="12.75" customHeight="1">
      <c r="B50" s="109" t="s">
        <v>289</v>
      </c>
      <c r="C50" s="76"/>
      <c r="D50" s="76"/>
      <c r="E50" s="76"/>
      <c r="F50" s="30"/>
      <c r="G50" s="39"/>
      <c r="H50" s="31"/>
      <c r="I50" s="39"/>
      <c r="J50" s="40"/>
      <c r="K50" s="39"/>
      <c r="L50" s="87" t="s">
        <v>59</v>
      </c>
      <c r="M50" s="39"/>
      <c r="N50" s="31"/>
      <c r="O50" s="41"/>
      <c r="P50" s="31"/>
      <c r="Q50" s="1"/>
      <c r="R50" s="1"/>
    </row>
    <row r="51" spans="2:18" ht="7.5" customHeight="1" thickBot="1">
      <c r="B51" s="76"/>
      <c r="C51" s="76"/>
      <c r="D51" s="76"/>
      <c r="E51" s="76"/>
      <c r="F51" s="30"/>
      <c r="G51" s="39"/>
      <c r="H51" s="31"/>
      <c r="I51" s="39"/>
      <c r="J51" s="40"/>
      <c r="K51" s="39"/>
      <c r="L51" s="87" t="s">
        <v>59</v>
      </c>
      <c r="M51" s="39"/>
      <c r="N51" s="58"/>
      <c r="O51" s="78" t="s">
        <v>11</v>
      </c>
      <c r="P51" s="31"/>
      <c r="Q51" s="1"/>
      <c r="R51" s="1"/>
    </row>
    <row r="52" spans="2:18" ht="12.75" customHeight="1" thickBot="1" thickTop="1">
      <c r="B52" s="91" t="s">
        <v>24</v>
      </c>
      <c r="C52" s="76" t="s">
        <v>98</v>
      </c>
      <c r="D52" s="76"/>
      <c r="E52" s="76"/>
      <c r="F52" s="32"/>
      <c r="G52" s="53">
        <f>G47/925594*100</f>
        <v>-5.293249524089395</v>
      </c>
      <c r="H52" s="31"/>
      <c r="I52" s="53">
        <v>15.35</v>
      </c>
      <c r="J52" s="40"/>
      <c r="K52" s="53">
        <f>K47/925594*100</f>
        <v>-5.293249524089395</v>
      </c>
      <c r="L52" s="87" t="s">
        <v>59</v>
      </c>
      <c r="M52" s="53">
        <v>15.35</v>
      </c>
      <c r="N52" s="31"/>
      <c r="O52" s="41"/>
      <c r="P52" s="31"/>
      <c r="Q52" s="1"/>
      <c r="R52" s="1"/>
    </row>
    <row r="53" spans="2:18" ht="9.75" customHeight="1" thickTop="1">
      <c r="B53" s="76"/>
      <c r="C53" s="76"/>
      <c r="D53" s="76"/>
      <c r="E53" s="76"/>
      <c r="F53" s="30"/>
      <c r="G53" s="44"/>
      <c r="H53" s="30"/>
      <c r="I53" s="44"/>
      <c r="J53" s="44"/>
      <c r="K53" s="44"/>
      <c r="L53" s="87"/>
      <c r="M53" s="44"/>
      <c r="N53" s="31"/>
      <c r="O53" s="31"/>
      <c r="P53" s="31"/>
      <c r="Q53" s="1"/>
      <c r="R53" s="1"/>
    </row>
    <row r="54" spans="2:18" ht="14.25" customHeight="1" thickBot="1">
      <c r="B54" s="91" t="s">
        <v>24</v>
      </c>
      <c r="C54" s="76" t="s">
        <v>282</v>
      </c>
      <c r="D54" s="76"/>
      <c r="E54" s="76"/>
      <c r="F54" s="30"/>
      <c r="G54" s="119">
        <f>G47/925594*100</f>
        <v>-5.293249524089395</v>
      </c>
      <c r="H54" s="115"/>
      <c r="I54" s="119">
        <v>15.35</v>
      </c>
      <c r="J54" s="115"/>
      <c r="K54" s="119">
        <f>K47/925594*100</f>
        <v>-5.293249524089395</v>
      </c>
      <c r="L54" s="116" t="s">
        <v>59</v>
      </c>
      <c r="M54" s="119">
        <v>15.35</v>
      </c>
      <c r="N54" s="31"/>
      <c r="O54" s="31"/>
      <c r="P54" s="31"/>
      <c r="Q54" s="1"/>
      <c r="R54" s="1"/>
    </row>
    <row r="55" spans="2:18" ht="12.75" customHeight="1" thickTop="1">
      <c r="B55" s="76"/>
      <c r="C55" s="76"/>
      <c r="D55" s="76"/>
      <c r="E55" s="76"/>
      <c r="F55" s="30"/>
      <c r="G55" s="172"/>
      <c r="H55" s="158"/>
      <c r="I55" s="172"/>
      <c r="J55" s="177"/>
      <c r="K55" s="177"/>
      <c r="L55" s="177"/>
      <c r="M55" s="172"/>
      <c r="N55" s="31"/>
      <c r="O55" s="31"/>
      <c r="P55" s="31"/>
      <c r="Q55" s="1"/>
      <c r="R55" s="1"/>
    </row>
    <row r="56" spans="2:18" ht="12.75" customHeight="1">
      <c r="B56" s="76"/>
      <c r="C56" s="76"/>
      <c r="D56" s="76"/>
      <c r="E56" s="76"/>
      <c r="F56" s="30"/>
      <c r="G56" s="39"/>
      <c r="H56" s="31"/>
      <c r="I56" s="39"/>
      <c r="J56" s="40"/>
      <c r="K56" s="40"/>
      <c r="L56" s="40"/>
      <c r="M56" s="39"/>
      <c r="N56" s="31"/>
      <c r="O56" s="31"/>
      <c r="P56" s="31"/>
      <c r="Q56" s="1"/>
      <c r="R56" s="1"/>
    </row>
    <row r="57" spans="2:18" ht="12.75" customHeight="1">
      <c r="B57" s="76"/>
      <c r="C57" s="76"/>
      <c r="D57" s="76"/>
      <c r="E57" s="76"/>
      <c r="F57" s="30"/>
      <c r="G57" s="39"/>
      <c r="H57" s="31"/>
      <c r="I57" s="39"/>
      <c r="J57" s="40"/>
      <c r="K57" s="40"/>
      <c r="L57" s="40"/>
      <c r="M57" s="39"/>
      <c r="N57" s="31"/>
      <c r="O57" s="31"/>
      <c r="P57" s="31"/>
      <c r="Q57" s="1"/>
      <c r="R57" s="1"/>
    </row>
    <row r="58" spans="2:18" ht="12.75" customHeight="1">
      <c r="B58" s="31"/>
      <c r="C58" s="31"/>
      <c r="D58" s="31"/>
      <c r="E58" s="31"/>
      <c r="F58" s="31"/>
      <c r="G58" s="31"/>
      <c r="H58" s="31"/>
      <c r="I58" s="31"/>
      <c r="J58" s="31"/>
      <c r="K58" s="31"/>
      <c r="L58" s="31"/>
      <c r="M58" s="31"/>
      <c r="N58" s="31"/>
      <c r="O58" s="31"/>
      <c r="P58" s="31"/>
      <c r="Q58" s="1"/>
      <c r="R58" s="1"/>
    </row>
    <row r="59" spans="2:18" ht="12.75" customHeight="1">
      <c r="B59" s="253" t="s">
        <v>80</v>
      </c>
      <c r="C59" s="253"/>
      <c r="D59" s="253"/>
      <c r="E59" s="253"/>
      <c r="F59" s="253"/>
      <c r="G59" s="253"/>
      <c r="H59" s="253"/>
      <c r="I59" s="253"/>
      <c r="J59" s="253"/>
      <c r="K59" s="253"/>
      <c r="L59" s="253"/>
      <c r="M59" s="253"/>
      <c r="N59" s="2"/>
      <c r="O59" s="2"/>
      <c r="P59" s="2"/>
      <c r="Q59" s="1"/>
      <c r="R59" s="1"/>
    </row>
    <row r="60" spans="2:18" ht="12.75" customHeight="1">
      <c r="B60" s="254" t="s">
        <v>276</v>
      </c>
      <c r="C60" s="254"/>
      <c r="D60" s="254"/>
      <c r="E60" s="254"/>
      <c r="F60" s="254"/>
      <c r="G60" s="254"/>
      <c r="H60" s="254"/>
      <c r="I60" s="254"/>
      <c r="J60" s="254"/>
      <c r="K60" s="254"/>
      <c r="L60" s="254"/>
      <c r="M60" s="254"/>
      <c r="N60" s="2"/>
      <c r="O60" s="2"/>
      <c r="P60" s="2"/>
      <c r="Q60" s="1"/>
      <c r="R60" s="1"/>
    </row>
    <row r="61" spans="2:18" ht="12.75" customHeight="1">
      <c r="B61" s="2"/>
      <c r="C61" s="2"/>
      <c r="D61" s="2"/>
      <c r="E61" s="2"/>
      <c r="F61" s="2"/>
      <c r="G61" s="2"/>
      <c r="H61" s="2"/>
      <c r="I61" s="2"/>
      <c r="J61" s="2"/>
      <c r="K61" s="2"/>
      <c r="L61" s="2"/>
      <c r="M61" s="2"/>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9"/>
      <c r="R129" s="9"/>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9"/>
      <c r="R136" s="9"/>
    </row>
    <row r="137" spans="2:18" ht="12.75" customHeight="1">
      <c r="B137" s="2"/>
      <c r="C137" s="2"/>
      <c r="D137" s="2"/>
      <c r="E137" s="2"/>
      <c r="F137" s="2"/>
      <c r="G137" s="2"/>
      <c r="H137" s="2"/>
      <c r="I137" s="2"/>
      <c r="J137" s="2"/>
      <c r="K137" s="2"/>
      <c r="L137" s="2"/>
      <c r="M137" s="2"/>
      <c r="N137" s="2"/>
      <c r="O137" s="2"/>
      <c r="P137" s="2"/>
      <c r="Q137" s="1"/>
      <c r="R137" s="1"/>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2"/>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2"/>
      <c r="R308" s="1"/>
    </row>
    <row r="309" spans="2:18" ht="12.75" customHeight="1">
      <c r="B309" s="2"/>
      <c r="C309" s="2"/>
      <c r="D309" s="2"/>
      <c r="E309" s="2"/>
      <c r="F309" s="2"/>
      <c r="G309" s="2"/>
      <c r="H309" s="2"/>
      <c r="I309" s="2"/>
      <c r="J309" s="2"/>
      <c r="K309" s="2"/>
      <c r="L309" s="2"/>
      <c r="M309" s="2"/>
      <c r="N309" s="2"/>
      <c r="O309" s="2"/>
      <c r="P309" s="2"/>
      <c r="Q309" s="1"/>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1"/>
      <c r="C487" s="1"/>
      <c r="D487" s="1"/>
      <c r="E487" s="1"/>
      <c r="F487" s="1"/>
      <c r="G487" s="1"/>
      <c r="H487" s="1"/>
      <c r="I487" s="1"/>
      <c r="J487" s="1"/>
      <c r="K487" s="1"/>
      <c r="L487" s="1"/>
      <c r="M487" s="1"/>
      <c r="N487" s="1"/>
      <c r="O487" s="1"/>
      <c r="P487" s="1"/>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sheetData>
  <mergeCells count="4">
    <mergeCell ref="G13:I13"/>
    <mergeCell ref="G12:I12"/>
    <mergeCell ref="B59:M59"/>
    <mergeCell ref="B60:M60"/>
  </mergeCells>
  <printOptions/>
  <pageMargins left="0.75" right="0.5" top="0.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O64"/>
  <sheetViews>
    <sheetView defaultGridColor="0" colorId="22" workbookViewId="0" topLeftCell="A52">
      <selection activeCell="J17" sqref="J17"/>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5" ht="15.75" customHeight="1">
      <c r="A2" s="20"/>
      <c r="B2" s="96" t="s">
        <v>117</v>
      </c>
      <c r="C2" s="3"/>
      <c r="D2" s="3"/>
      <c r="E2" s="3"/>
      <c r="F2" s="3"/>
      <c r="G2" s="3"/>
      <c r="H2" s="3"/>
      <c r="I2" s="3"/>
      <c r="J2" s="3"/>
      <c r="K2" s="1"/>
      <c r="L2" s="3"/>
      <c r="M2" s="3"/>
      <c r="N2" s="3"/>
      <c r="O2" s="3"/>
    </row>
    <row r="3" spans="2:15" ht="12.75" customHeight="1">
      <c r="B3" s="50" t="s">
        <v>40</v>
      </c>
      <c r="C3" s="3"/>
      <c r="D3" s="3"/>
      <c r="E3" s="3"/>
      <c r="F3" s="3"/>
      <c r="G3" s="3"/>
      <c r="H3" s="3"/>
      <c r="I3" s="3"/>
      <c r="J3" s="3"/>
      <c r="K3" s="1"/>
      <c r="L3" s="3"/>
      <c r="M3" s="3"/>
      <c r="N3" s="3"/>
      <c r="O3" s="3"/>
    </row>
    <row r="4" spans="1:15" ht="12.75" customHeight="1">
      <c r="A4" s="4"/>
      <c r="B4" s="3"/>
      <c r="C4" s="3"/>
      <c r="D4" s="3"/>
      <c r="E4" s="3"/>
      <c r="F4" s="3"/>
      <c r="G4" s="3"/>
      <c r="H4" s="3"/>
      <c r="I4" s="3"/>
      <c r="J4" s="3"/>
      <c r="K4" s="1"/>
      <c r="L4" s="3"/>
      <c r="M4" s="3"/>
      <c r="N4" s="3"/>
      <c r="O4" s="3"/>
    </row>
    <row r="5" spans="1:15" ht="17.25" customHeight="1">
      <c r="A5" s="4"/>
      <c r="B5" s="110" t="s">
        <v>277</v>
      </c>
      <c r="C5" s="3"/>
      <c r="E5" s="3"/>
      <c r="F5" s="3"/>
      <c r="G5" s="3"/>
      <c r="H5" s="3"/>
      <c r="I5" s="3"/>
      <c r="J5" s="3"/>
      <c r="K5" s="1"/>
      <c r="L5" s="3"/>
      <c r="M5" s="3"/>
      <c r="N5" s="3"/>
      <c r="O5" s="3"/>
    </row>
    <row r="6" spans="2:15" ht="15.75" customHeight="1">
      <c r="B6" s="76" t="s">
        <v>0</v>
      </c>
      <c r="C6" s="3"/>
      <c r="D6" s="3"/>
      <c r="E6" s="3"/>
      <c r="F6" s="3"/>
      <c r="G6" s="3"/>
      <c r="H6" s="3"/>
      <c r="I6" s="3"/>
      <c r="J6" s="3"/>
      <c r="K6" s="1"/>
      <c r="L6" s="3"/>
      <c r="M6" s="3"/>
      <c r="N6" s="3"/>
      <c r="O6" s="3"/>
    </row>
    <row r="7" spans="1:15" ht="12.75" customHeight="1">
      <c r="A7" s="5"/>
      <c r="B7" s="3"/>
      <c r="C7" s="3"/>
      <c r="D7" s="3"/>
      <c r="E7" s="3"/>
      <c r="F7" s="3"/>
      <c r="G7" s="3"/>
      <c r="H7" s="3"/>
      <c r="I7" s="3"/>
      <c r="J7" s="3"/>
      <c r="K7" s="3"/>
      <c r="L7" s="3"/>
      <c r="M7" s="3"/>
      <c r="N7" s="3"/>
      <c r="O7" s="3"/>
    </row>
    <row r="8" spans="1:15" ht="12.75" customHeight="1">
      <c r="A8" s="5"/>
      <c r="B8" s="3"/>
      <c r="C8" s="3"/>
      <c r="D8" s="3"/>
      <c r="E8" s="3"/>
      <c r="F8" s="3"/>
      <c r="G8" s="3"/>
      <c r="H8" s="3"/>
      <c r="I8" s="3"/>
      <c r="J8" s="3"/>
      <c r="K8" s="3"/>
      <c r="L8" s="3"/>
      <c r="M8" s="3"/>
      <c r="N8" s="3"/>
      <c r="O8" s="3"/>
    </row>
    <row r="9" spans="2:15" ht="15.75" customHeight="1">
      <c r="B9" s="96" t="s">
        <v>83</v>
      </c>
      <c r="C9" s="94"/>
      <c r="D9" s="94"/>
      <c r="E9" s="94"/>
      <c r="F9" s="94"/>
      <c r="G9" s="94"/>
      <c r="H9" s="94"/>
      <c r="I9" s="94"/>
      <c r="J9" s="94"/>
      <c r="K9" s="3"/>
      <c r="L9" s="6"/>
      <c r="M9" s="6"/>
      <c r="N9" s="6"/>
      <c r="O9" s="6"/>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28"/>
      <c r="H12" s="19" t="s">
        <v>13</v>
      </c>
      <c r="I12" s="19"/>
      <c r="J12" s="19" t="s">
        <v>13</v>
      </c>
      <c r="K12" s="6"/>
    </row>
    <row r="13" spans="1:11" ht="12.75" customHeight="1">
      <c r="A13" s="1"/>
      <c r="B13" s="1"/>
      <c r="C13" s="1"/>
      <c r="D13" s="1"/>
      <c r="E13" s="1"/>
      <c r="F13" s="1"/>
      <c r="G13" s="28"/>
      <c r="H13" s="19" t="s">
        <v>14</v>
      </c>
      <c r="I13" s="19"/>
      <c r="J13" s="19" t="s">
        <v>15</v>
      </c>
      <c r="K13" s="1"/>
    </row>
    <row r="14" spans="1:11" ht="12.75" customHeight="1">
      <c r="A14" s="1"/>
      <c r="B14" s="1"/>
      <c r="C14" s="1"/>
      <c r="D14" s="1"/>
      <c r="E14" s="1"/>
      <c r="F14" s="1"/>
      <c r="G14" s="28"/>
      <c r="H14" s="19" t="s">
        <v>4</v>
      </c>
      <c r="I14" s="19"/>
      <c r="J14" s="19" t="s">
        <v>16</v>
      </c>
      <c r="K14" s="1"/>
    </row>
    <row r="15" spans="1:11" ht="12.75" customHeight="1">
      <c r="A15" s="1"/>
      <c r="B15" s="1"/>
      <c r="C15" s="1"/>
      <c r="D15" s="1"/>
      <c r="E15" s="1"/>
      <c r="F15" s="1"/>
      <c r="G15" s="28"/>
      <c r="H15" s="19" t="s">
        <v>3</v>
      </c>
      <c r="I15" s="19"/>
      <c r="J15" s="19" t="s">
        <v>17</v>
      </c>
      <c r="K15" s="1"/>
    </row>
    <row r="16" spans="1:11" ht="12.75" customHeight="1">
      <c r="A16" s="1"/>
      <c r="B16" s="1"/>
      <c r="C16" s="1"/>
      <c r="D16" s="1"/>
      <c r="E16" s="1"/>
      <c r="F16" s="1"/>
      <c r="G16" s="57"/>
      <c r="H16" s="29" t="s">
        <v>274</v>
      </c>
      <c r="I16" s="19"/>
      <c r="J16" s="29" t="s">
        <v>256</v>
      </c>
      <c r="K16" s="3"/>
    </row>
    <row r="17" spans="1:11" ht="12.75" customHeight="1">
      <c r="A17" s="1"/>
      <c r="B17" s="1"/>
      <c r="C17" s="1"/>
      <c r="D17" s="1"/>
      <c r="E17" s="1"/>
      <c r="F17" s="1"/>
      <c r="G17" s="28"/>
      <c r="H17" s="19" t="s">
        <v>10</v>
      </c>
      <c r="I17" s="22"/>
      <c r="J17" s="19" t="s">
        <v>10</v>
      </c>
      <c r="K17" s="1"/>
    </row>
    <row r="18" spans="1:11" ht="12.75" customHeight="1">
      <c r="A18" s="1"/>
      <c r="B18" s="1"/>
      <c r="C18" s="1"/>
      <c r="D18" s="1"/>
      <c r="E18" s="1"/>
      <c r="F18" s="1"/>
      <c r="G18" s="6"/>
      <c r="H18" s="1"/>
      <c r="I18" s="1"/>
      <c r="J18" s="1"/>
      <c r="K18" s="1"/>
    </row>
    <row r="19" spans="1:11" ht="12.75" customHeight="1">
      <c r="A19" s="31"/>
      <c r="B19" s="31" t="s">
        <v>27</v>
      </c>
      <c r="C19" s="31"/>
      <c r="D19" s="31"/>
      <c r="E19" s="31"/>
      <c r="F19" s="31"/>
      <c r="G19" s="91"/>
      <c r="H19" s="39">
        <v>3184384</v>
      </c>
      <c r="I19" s="39"/>
      <c r="J19" s="39">
        <v>3210902</v>
      </c>
      <c r="K19" s="31"/>
    </row>
    <row r="20" spans="1:11" ht="12.75" customHeight="1">
      <c r="A20" s="50"/>
      <c r="B20" s="31" t="s">
        <v>112</v>
      </c>
      <c r="C20" s="31"/>
      <c r="D20" s="31"/>
      <c r="E20" s="31"/>
      <c r="F20" s="31"/>
      <c r="G20" s="30"/>
      <c r="H20" s="39">
        <v>958426</v>
      </c>
      <c r="I20" s="39"/>
      <c r="J20" s="39">
        <v>967212</v>
      </c>
      <c r="K20" s="31"/>
    </row>
    <row r="21" spans="1:11" ht="12.75" customHeight="1">
      <c r="A21" s="50"/>
      <c r="B21" s="31" t="s">
        <v>42</v>
      </c>
      <c r="C21" s="31"/>
      <c r="D21" s="31"/>
      <c r="E21" s="31"/>
      <c r="F21" s="31"/>
      <c r="G21" s="91"/>
      <c r="H21" s="34">
        <v>14760</v>
      </c>
      <c r="I21" s="39"/>
      <c r="J21" s="34">
        <v>14540</v>
      </c>
      <c r="K21" s="31"/>
    </row>
    <row r="22" spans="1:11" ht="12.75" customHeight="1">
      <c r="A22" s="50"/>
      <c r="B22" s="31" t="s">
        <v>43</v>
      </c>
      <c r="C22" s="31"/>
      <c r="D22" s="31"/>
      <c r="E22" s="31"/>
      <c r="F22" s="31"/>
      <c r="G22" s="30"/>
      <c r="H22" s="39">
        <v>545665</v>
      </c>
      <c r="I22" s="39"/>
      <c r="J22" s="39">
        <v>551838</v>
      </c>
      <c r="K22" s="31"/>
    </row>
    <row r="23" spans="1:11" ht="12.75" customHeight="1">
      <c r="A23" s="50"/>
      <c r="B23" s="31" t="s">
        <v>193</v>
      </c>
      <c r="C23" s="31"/>
      <c r="D23" s="31"/>
      <c r="E23" s="31"/>
      <c r="F23" s="31"/>
      <c r="G23" s="30"/>
      <c r="H23" s="39">
        <v>235335</v>
      </c>
      <c r="I23" s="39"/>
      <c r="J23" s="39">
        <v>234751</v>
      </c>
      <c r="K23" s="31"/>
    </row>
    <row r="24" spans="1:11" ht="12.75" customHeight="1">
      <c r="A24" s="31"/>
      <c r="B24" s="31"/>
      <c r="C24" s="31"/>
      <c r="D24" s="31"/>
      <c r="E24" s="31"/>
      <c r="F24" s="31"/>
      <c r="G24" s="30"/>
      <c r="H24" s="39"/>
      <c r="I24" s="39"/>
      <c r="J24" s="39"/>
      <c r="K24" s="31"/>
    </row>
    <row r="25" spans="1:11" ht="12.75" customHeight="1">
      <c r="A25" s="50"/>
      <c r="B25" s="31" t="s">
        <v>30</v>
      </c>
      <c r="C25" s="31"/>
      <c r="D25" s="31"/>
      <c r="E25" s="31"/>
      <c r="F25" s="31"/>
      <c r="G25" s="30"/>
      <c r="H25" s="39"/>
      <c r="I25" s="39"/>
      <c r="J25" s="39"/>
      <c r="K25" s="31"/>
    </row>
    <row r="26" spans="1:11" ht="12.75" customHeight="1">
      <c r="A26" s="31"/>
      <c r="B26" s="30" t="s">
        <v>24</v>
      </c>
      <c r="C26" s="31" t="s">
        <v>28</v>
      </c>
      <c r="D26" s="31"/>
      <c r="E26" s="31"/>
      <c r="F26" s="31"/>
      <c r="G26" s="30"/>
      <c r="H26" s="39">
        <v>1572167</v>
      </c>
      <c r="I26" s="39"/>
      <c r="J26" s="39">
        <v>1426272</v>
      </c>
      <c r="K26" s="31"/>
    </row>
    <row r="27" spans="1:11" ht="12.75" customHeight="1">
      <c r="A27" s="31"/>
      <c r="B27" s="30" t="s">
        <v>24</v>
      </c>
      <c r="C27" s="31" t="s">
        <v>109</v>
      </c>
      <c r="D27" s="31"/>
      <c r="E27" s="31"/>
      <c r="F27" s="31"/>
      <c r="G27" s="30"/>
      <c r="H27" s="39">
        <v>276309</v>
      </c>
      <c r="I27" s="39"/>
      <c r="J27" s="39">
        <v>235481</v>
      </c>
      <c r="K27" s="31"/>
    </row>
    <row r="28" spans="1:11" ht="12.75" customHeight="1">
      <c r="A28" s="31"/>
      <c r="B28" s="30" t="s">
        <v>24</v>
      </c>
      <c r="C28" s="31" t="s">
        <v>101</v>
      </c>
      <c r="D28" s="31"/>
      <c r="E28" s="31"/>
      <c r="F28" s="31"/>
      <c r="G28" s="30"/>
      <c r="H28" s="39">
        <v>2301</v>
      </c>
      <c r="I28" s="39"/>
      <c r="J28" s="39">
        <v>2333</v>
      </c>
      <c r="K28" s="31"/>
    </row>
    <row r="29" spans="1:11" ht="12.75" customHeight="1">
      <c r="A29" s="31"/>
      <c r="B29" s="30" t="s">
        <v>24</v>
      </c>
      <c r="C29" s="31" t="s">
        <v>44</v>
      </c>
      <c r="D29" s="31"/>
      <c r="E29" s="31"/>
      <c r="F29" s="31"/>
      <c r="G29" s="30"/>
      <c r="H29" s="39">
        <v>38129</v>
      </c>
      <c r="I29" s="39"/>
      <c r="J29" s="39">
        <v>165622</v>
      </c>
      <c r="K29" s="31"/>
    </row>
    <row r="30" spans="1:11" ht="12.75" customHeight="1">
      <c r="A30" s="31"/>
      <c r="B30" s="30" t="s">
        <v>24</v>
      </c>
      <c r="C30" s="31" t="s">
        <v>45</v>
      </c>
      <c r="D30" s="31"/>
      <c r="E30" s="31"/>
      <c r="F30" s="31"/>
      <c r="G30" s="30"/>
      <c r="H30" s="39">
        <v>10540</v>
      </c>
      <c r="I30" s="39"/>
      <c r="J30" s="39">
        <v>22019</v>
      </c>
      <c r="K30" s="31"/>
    </row>
    <row r="31" spans="1:11" ht="3.75" customHeight="1">
      <c r="A31" s="31"/>
      <c r="B31" s="31"/>
      <c r="C31" s="31"/>
      <c r="D31" s="31"/>
      <c r="E31" s="31"/>
      <c r="F31" s="31"/>
      <c r="G31" s="30"/>
      <c r="H31" s="32"/>
      <c r="I31" s="39"/>
      <c r="J31" s="39"/>
      <c r="K31" s="31"/>
    </row>
    <row r="32" spans="1:11" ht="14.25" customHeight="1">
      <c r="A32" s="31"/>
      <c r="B32" s="31"/>
      <c r="C32" s="31"/>
      <c r="D32" s="31"/>
      <c r="E32" s="31"/>
      <c r="F32" s="31"/>
      <c r="G32" s="30"/>
      <c r="H32" s="51">
        <f>SUM(H26:H30)</f>
        <v>1899446</v>
      </c>
      <c r="I32" s="39"/>
      <c r="J32" s="51">
        <f>SUM(J26:J30)</f>
        <v>1851727</v>
      </c>
      <c r="K32" s="31"/>
    </row>
    <row r="33" spans="1:11" ht="12.75" customHeight="1">
      <c r="A33" s="31"/>
      <c r="B33" s="31"/>
      <c r="C33" s="31"/>
      <c r="D33" s="31"/>
      <c r="E33" s="31"/>
      <c r="F33" s="31"/>
      <c r="G33" s="30"/>
      <c r="H33" s="39"/>
      <c r="I33" s="39"/>
      <c r="J33" s="39"/>
      <c r="K33" s="31"/>
    </row>
    <row r="34" spans="1:11" ht="12.75" customHeight="1">
      <c r="A34" s="52"/>
      <c r="B34" s="31" t="s">
        <v>31</v>
      </c>
      <c r="C34" s="31"/>
      <c r="D34" s="31"/>
      <c r="E34" s="31"/>
      <c r="F34" s="31"/>
      <c r="G34" s="30"/>
      <c r="H34" s="39"/>
      <c r="I34" s="39"/>
      <c r="J34" s="39"/>
      <c r="K34" s="31"/>
    </row>
    <row r="35" spans="1:11" ht="12.75" customHeight="1">
      <c r="A35" s="31"/>
      <c r="B35" s="30" t="s">
        <v>24</v>
      </c>
      <c r="C35" s="31" t="s">
        <v>110</v>
      </c>
      <c r="D35" s="31"/>
      <c r="E35" s="31"/>
      <c r="F35" s="31"/>
      <c r="G35" s="30"/>
      <c r="H35" s="39">
        <v>1827876</v>
      </c>
      <c r="I35" s="39"/>
      <c r="J35" s="39">
        <v>1804371</v>
      </c>
      <c r="K35" s="31"/>
    </row>
    <row r="36" spans="1:11" ht="12.75" customHeight="1">
      <c r="A36" s="31"/>
      <c r="B36" s="30" t="s">
        <v>24</v>
      </c>
      <c r="C36" s="31" t="s">
        <v>194</v>
      </c>
      <c r="D36" s="31"/>
      <c r="E36" s="31"/>
      <c r="F36" s="31"/>
      <c r="G36" s="30"/>
      <c r="H36" s="39">
        <v>8595</v>
      </c>
      <c r="I36" s="39"/>
      <c r="J36" s="39">
        <v>7830</v>
      </c>
      <c r="K36" s="31"/>
    </row>
    <row r="37" spans="1:11" ht="12.75" customHeight="1">
      <c r="A37" s="31"/>
      <c r="B37" s="30" t="s">
        <v>24</v>
      </c>
      <c r="C37" s="31" t="s">
        <v>29</v>
      </c>
      <c r="D37" s="31"/>
      <c r="E37" s="31"/>
      <c r="F37" s="31"/>
      <c r="G37" s="30"/>
      <c r="H37" s="39">
        <v>847479</v>
      </c>
      <c r="I37" s="39"/>
      <c r="J37" s="39">
        <v>933941</v>
      </c>
      <c r="K37" s="31"/>
    </row>
    <row r="38" spans="1:11" ht="12.75" customHeight="1">
      <c r="A38" s="31"/>
      <c r="B38" s="30" t="s">
        <v>24</v>
      </c>
      <c r="C38" s="31" t="s">
        <v>218</v>
      </c>
      <c r="D38" s="31"/>
      <c r="E38" s="31"/>
      <c r="F38" s="31"/>
      <c r="G38" s="30"/>
      <c r="H38" s="39">
        <v>55391</v>
      </c>
      <c r="I38" s="39"/>
      <c r="J38" s="39">
        <v>54412</v>
      </c>
      <c r="K38" s="31"/>
    </row>
    <row r="39" spans="1:11" ht="12.75" customHeight="1">
      <c r="A39" s="31"/>
      <c r="B39" s="30" t="s">
        <v>24</v>
      </c>
      <c r="C39" s="31" t="s">
        <v>102</v>
      </c>
      <c r="D39" s="31"/>
      <c r="E39" s="31"/>
      <c r="F39" s="31"/>
      <c r="G39" s="30"/>
      <c r="H39" s="39">
        <v>92</v>
      </c>
      <c r="I39" s="39"/>
      <c r="J39" s="39">
        <v>89</v>
      </c>
      <c r="K39" s="31"/>
    </row>
    <row r="40" spans="1:11" ht="3.75" customHeight="1">
      <c r="A40" s="31"/>
      <c r="B40" s="31"/>
      <c r="C40" s="31"/>
      <c r="D40" s="31"/>
      <c r="E40" s="31"/>
      <c r="F40" s="31"/>
      <c r="G40" s="30"/>
      <c r="H40" s="39"/>
      <c r="I40" s="39"/>
      <c r="J40" s="39"/>
      <c r="K40" s="31"/>
    </row>
    <row r="41" spans="1:11" ht="15.75" customHeight="1">
      <c r="A41" s="31"/>
      <c r="B41" s="31"/>
      <c r="C41" s="31"/>
      <c r="D41" s="31"/>
      <c r="E41" s="31"/>
      <c r="F41" s="31"/>
      <c r="G41" s="30"/>
      <c r="H41" s="51">
        <f>SUM(H35:H39)</f>
        <v>2739433</v>
      </c>
      <c r="I41" s="39"/>
      <c r="J41" s="51">
        <f>SUM(J35:J39)</f>
        <v>2800643</v>
      </c>
      <c r="K41" s="31"/>
    </row>
    <row r="42" spans="1:11" ht="8.25" customHeight="1">
      <c r="A42" s="31"/>
      <c r="B42" s="31"/>
      <c r="C42" s="31"/>
      <c r="D42" s="31"/>
      <c r="E42" s="31"/>
      <c r="F42" s="31"/>
      <c r="G42" s="30"/>
      <c r="H42" s="39"/>
      <c r="I42" s="39"/>
      <c r="J42" s="39"/>
      <c r="K42" s="31"/>
    </row>
    <row r="43" spans="1:11" ht="12.75" customHeight="1">
      <c r="A43" s="52"/>
      <c r="B43" s="31" t="s">
        <v>113</v>
      </c>
      <c r="C43" s="31"/>
      <c r="D43" s="31"/>
      <c r="E43" s="31"/>
      <c r="F43" s="31"/>
      <c r="G43" s="30"/>
      <c r="H43" s="39">
        <f>H32-H41</f>
        <v>-839987</v>
      </c>
      <c r="I43" s="39"/>
      <c r="J43" s="39">
        <f>J32-J41</f>
        <v>-948916</v>
      </c>
      <c r="K43" s="31"/>
    </row>
    <row r="44" spans="1:11" ht="3" customHeight="1">
      <c r="A44" s="31"/>
      <c r="B44" s="31"/>
      <c r="C44" s="31"/>
      <c r="D44" s="31"/>
      <c r="E44" s="31"/>
      <c r="F44" s="31"/>
      <c r="G44" s="30"/>
      <c r="H44" s="39"/>
      <c r="I44" s="39"/>
      <c r="J44" s="39"/>
      <c r="K44" s="31"/>
    </row>
    <row r="45" spans="1:11" ht="16.5" customHeight="1" thickBot="1">
      <c r="A45" s="31"/>
      <c r="B45" s="31"/>
      <c r="C45" s="31"/>
      <c r="D45" s="31"/>
      <c r="E45" s="31"/>
      <c r="F45" s="31"/>
      <c r="G45" s="30"/>
      <c r="H45" s="42">
        <f>SUM(H19:H23)+H43</f>
        <v>4098583</v>
      </c>
      <c r="I45" s="39"/>
      <c r="J45" s="42">
        <f>SUM(J19:J23)+J43</f>
        <v>4030327</v>
      </c>
      <c r="K45" s="31"/>
    </row>
    <row r="46" spans="1:11" ht="12.75" customHeight="1" thickTop="1">
      <c r="A46" s="31"/>
      <c r="B46" s="31"/>
      <c r="C46" s="31"/>
      <c r="D46" s="31"/>
      <c r="E46" s="31"/>
      <c r="F46" s="31"/>
      <c r="G46" s="30"/>
      <c r="H46" s="39"/>
      <c r="I46" s="39"/>
      <c r="J46" s="39"/>
      <c r="K46" s="31"/>
    </row>
    <row r="47" spans="1:11" ht="12.75" customHeight="1">
      <c r="A47" s="52"/>
      <c r="B47" s="31" t="s">
        <v>114</v>
      </c>
      <c r="C47" s="31"/>
      <c r="D47" s="31"/>
      <c r="E47" s="31"/>
      <c r="F47" s="31"/>
      <c r="G47" s="30"/>
      <c r="H47" s="39"/>
      <c r="I47" s="39"/>
      <c r="J47" s="39"/>
      <c r="K47" s="31"/>
    </row>
    <row r="48" spans="1:11" ht="12.75" customHeight="1">
      <c r="A48" s="31"/>
      <c r="B48" s="31" t="s">
        <v>33</v>
      </c>
      <c r="C48" s="31"/>
      <c r="D48" s="31"/>
      <c r="E48" s="31"/>
      <c r="F48" s="31"/>
      <c r="G48" s="30"/>
      <c r="H48" s="39">
        <v>925594</v>
      </c>
      <c r="I48" s="39"/>
      <c r="J48" s="39">
        <v>925594</v>
      </c>
      <c r="K48" s="31"/>
    </row>
    <row r="49" spans="1:11" ht="12.75" customHeight="1">
      <c r="A49" s="31"/>
      <c r="B49" s="31" t="s">
        <v>18</v>
      </c>
      <c r="C49" s="31"/>
      <c r="D49" s="31"/>
      <c r="E49" s="31"/>
      <c r="F49" s="31"/>
      <c r="G49" s="30"/>
      <c r="H49" s="39">
        <v>-54959</v>
      </c>
      <c r="I49" s="39"/>
      <c r="J49" s="39">
        <v>-6131</v>
      </c>
      <c r="K49" s="31"/>
    </row>
    <row r="50" spans="1:11" ht="5.25" customHeight="1">
      <c r="A50" s="31"/>
      <c r="B50" s="30"/>
      <c r="C50" s="31"/>
      <c r="D50" s="31"/>
      <c r="E50" s="31"/>
      <c r="F50" s="31"/>
      <c r="G50" s="30"/>
      <c r="H50" s="79"/>
      <c r="I50" s="39"/>
      <c r="J50" s="79"/>
      <c r="K50" s="31"/>
    </row>
    <row r="51" spans="1:11" ht="15" customHeight="1">
      <c r="A51" s="31"/>
      <c r="B51" s="23" t="s">
        <v>32</v>
      </c>
      <c r="C51" s="31"/>
      <c r="D51" s="31"/>
      <c r="E51" s="31"/>
      <c r="F51" s="31"/>
      <c r="G51" s="30"/>
      <c r="H51" s="39">
        <f>SUM(H48:H50)</f>
        <v>870635</v>
      </c>
      <c r="I51" s="39"/>
      <c r="J51" s="39">
        <f>SUM(J48:J50)</f>
        <v>919463</v>
      </c>
      <c r="K51" s="31"/>
    </row>
    <row r="52" spans="1:11" ht="12.75" customHeight="1">
      <c r="A52" s="31"/>
      <c r="B52" s="23" t="s">
        <v>34</v>
      </c>
      <c r="C52" s="31"/>
      <c r="D52" s="31"/>
      <c r="E52" s="31"/>
      <c r="F52" s="31"/>
      <c r="G52" s="30"/>
      <c r="H52" s="39">
        <v>160760</v>
      </c>
      <c r="I52" s="39"/>
      <c r="J52" s="39">
        <v>161429</v>
      </c>
      <c r="K52" s="31"/>
    </row>
    <row r="53" spans="1:11" ht="12.75" customHeight="1">
      <c r="A53" s="31"/>
      <c r="B53" s="23" t="s">
        <v>218</v>
      </c>
      <c r="C53" s="31"/>
      <c r="D53" s="31"/>
      <c r="E53" s="31"/>
      <c r="F53" s="31"/>
      <c r="G53" s="30"/>
      <c r="H53" s="39">
        <v>2082443</v>
      </c>
      <c r="I53" s="39"/>
      <c r="J53" s="39">
        <v>2042508</v>
      </c>
      <c r="K53" s="31"/>
    </row>
    <row r="54" spans="1:11" ht="12.75" customHeight="1">
      <c r="A54" s="31"/>
      <c r="B54" s="23" t="s">
        <v>161</v>
      </c>
      <c r="C54" s="31"/>
      <c r="D54" s="31"/>
      <c r="E54" s="31"/>
      <c r="F54" s="31"/>
      <c r="G54" s="30"/>
      <c r="H54" s="39">
        <v>869846</v>
      </c>
      <c r="I54" s="39"/>
      <c r="J54" s="39">
        <v>869846</v>
      </c>
      <c r="K54" s="31"/>
    </row>
    <row r="55" spans="1:11" ht="12.75" customHeight="1">
      <c r="A55" s="31"/>
      <c r="B55" s="23" t="s">
        <v>219</v>
      </c>
      <c r="C55" s="31"/>
      <c r="D55" s="31"/>
      <c r="E55" s="31"/>
      <c r="F55" s="31"/>
      <c r="G55" s="30"/>
      <c r="H55" s="39">
        <v>32220</v>
      </c>
      <c r="I55" s="39"/>
      <c r="J55" s="39">
        <v>35587</v>
      </c>
      <c r="K55" s="31"/>
    </row>
    <row r="56" spans="1:11" ht="12.75" customHeight="1">
      <c r="A56" s="31"/>
      <c r="B56" s="23" t="s">
        <v>220</v>
      </c>
      <c r="C56" s="31"/>
      <c r="D56" s="31"/>
      <c r="E56" s="31"/>
      <c r="F56" s="31"/>
      <c r="G56" s="30"/>
      <c r="H56" s="39">
        <v>82679</v>
      </c>
      <c r="I56" s="39"/>
      <c r="J56" s="39">
        <v>1494</v>
      </c>
      <c r="K56" s="31"/>
    </row>
    <row r="57" spans="1:11" ht="3.75" customHeight="1">
      <c r="A57" s="31"/>
      <c r="B57" s="31"/>
      <c r="C57" s="31"/>
      <c r="D57" s="31"/>
      <c r="E57" s="31"/>
      <c r="F57" s="31"/>
      <c r="G57" s="30"/>
      <c r="H57" s="39"/>
      <c r="I57" s="39"/>
      <c r="J57" s="39"/>
      <c r="K57" s="31"/>
    </row>
    <row r="58" spans="1:11" ht="15" customHeight="1" thickBot="1">
      <c r="A58" s="31"/>
      <c r="B58" s="31"/>
      <c r="C58" s="31"/>
      <c r="D58" s="31"/>
      <c r="E58" s="31"/>
      <c r="F58" s="31"/>
      <c r="G58" s="30"/>
      <c r="H58" s="42">
        <f>SUM(H51:H57)</f>
        <v>4098583</v>
      </c>
      <c r="I58" s="39"/>
      <c r="J58" s="42">
        <f>SUM(J51:J57)</f>
        <v>4030327</v>
      </c>
      <c r="K58" s="31"/>
    </row>
    <row r="59" spans="1:11" ht="12.75" customHeight="1" thickTop="1">
      <c r="A59" s="31"/>
      <c r="B59" s="31"/>
      <c r="C59" s="31"/>
      <c r="D59" s="31"/>
      <c r="E59" s="31"/>
      <c r="F59" s="31"/>
      <c r="G59" s="30"/>
      <c r="H59" s="39"/>
      <c r="I59" s="39"/>
      <c r="J59" s="39"/>
      <c r="K59" s="31"/>
    </row>
    <row r="60" spans="1:11" ht="12.75" customHeight="1" thickBot="1">
      <c r="A60" s="52"/>
      <c r="B60" s="31" t="s">
        <v>221</v>
      </c>
      <c r="C60" s="31"/>
      <c r="D60" s="31"/>
      <c r="E60" s="31"/>
      <c r="F60" s="31"/>
      <c r="G60" s="30"/>
      <c r="H60" s="53">
        <f>(H51-H22)/H48</f>
        <v>0.3510934599835349</v>
      </c>
      <c r="I60" s="39"/>
      <c r="J60" s="53">
        <f>(J51-J22)/J48</f>
        <v>0.3971773801472352</v>
      </c>
      <c r="K60" s="31"/>
    </row>
    <row r="61" spans="1:14" ht="12.75" customHeight="1" thickTop="1">
      <c r="A61" s="31"/>
      <c r="B61" s="31"/>
      <c r="C61" s="31"/>
      <c r="D61" s="31"/>
      <c r="E61" s="31"/>
      <c r="F61" s="31"/>
      <c r="G61" s="30"/>
      <c r="H61" s="31"/>
      <c r="I61" s="31"/>
      <c r="J61" s="31"/>
      <c r="K61" s="31"/>
      <c r="L61" s="9"/>
      <c r="M61" s="1"/>
      <c r="N61" s="9"/>
    </row>
    <row r="62" spans="1:11" ht="12.75" customHeight="1">
      <c r="A62" s="32"/>
      <c r="B62" s="32"/>
      <c r="C62" s="32"/>
      <c r="D62" s="32"/>
      <c r="E62" s="32"/>
      <c r="F62" s="32"/>
      <c r="G62" s="32"/>
      <c r="H62" s="32"/>
      <c r="I62" s="32"/>
      <c r="J62" s="32"/>
      <c r="K62" s="32"/>
    </row>
    <row r="63" spans="2:10" ht="12.75" customHeight="1">
      <c r="B63" s="253" t="s">
        <v>81</v>
      </c>
      <c r="C63" s="253"/>
      <c r="D63" s="253"/>
      <c r="E63" s="253"/>
      <c r="F63" s="253"/>
      <c r="G63" s="253"/>
      <c r="H63" s="253"/>
      <c r="I63" s="253"/>
      <c r="J63" s="253"/>
    </row>
    <row r="64" spans="1:11" ht="12.75" customHeight="1">
      <c r="A64" s="2"/>
      <c r="B64" s="254" t="s">
        <v>276</v>
      </c>
      <c r="C64" s="254"/>
      <c r="D64" s="254"/>
      <c r="E64" s="254"/>
      <c r="F64" s="254"/>
      <c r="G64" s="254"/>
      <c r="H64" s="254"/>
      <c r="I64" s="254"/>
      <c r="J64" s="254"/>
      <c r="K64" s="13"/>
    </row>
  </sheetData>
  <mergeCells count="2">
    <mergeCell ref="B63:J63"/>
    <mergeCell ref="B64:J64"/>
  </mergeCells>
  <printOptions/>
  <pageMargins left="0.75" right="0.5" top="0.5" bottom="0.5" header="0.5" footer="0.5"/>
  <pageSetup firstPageNumber="2" useFirstPageNumber="1" fitToHeight="1" fitToWidth="1" horizontalDpi="300" verticalDpi="300" orientation="portrait" paperSize="9" scale="94" r:id="rId1"/>
  <headerFooter alignWithMargins="0">
    <oddFooter>&amp;C2</oddFooter>
  </headerFooter>
  <rowBreaks count="1" manualBreakCount="1">
    <brk id="65"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J38"/>
  <sheetViews>
    <sheetView workbookViewId="0" topLeftCell="A12">
      <selection activeCell="B29" sqref="B29"/>
    </sheetView>
  </sheetViews>
  <sheetFormatPr defaultColWidth="8.88671875" defaultRowHeight="15"/>
  <cols>
    <col min="1" max="1" width="2.10546875" style="0" customWidth="1"/>
    <col min="2" max="2" width="2.5546875" style="0" customWidth="1"/>
    <col min="3" max="3" width="22.88671875" style="0" customWidth="1"/>
    <col min="4" max="4" width="6.21484375" style="0" customWidth="1"/>
    <col min="5" max="5" width="9.10546875" style="0" customWidth="1"/>
    <col min="6" max="6" width="8.77734375" style="0" customWidth="1"/>
    <col min="7" max="7" width="8.3359375" style="0" customWidth="1"/>
    <col min="8" max="8" width="11.10546875" style="0" customWidth="1"/>
    <col min="10" max="10" width="2.99609375" style="0" customWidth="1"/>
  </cols>
  <sheetData>
    <row r="2" spans="2:9" ht="18">
      <c r="B2" s="96" t="s">
        <v>117</v>
      </c>
      <c r="C2" s="97"/>
      <c r="D2" s="97"/>
      <c r="E2" s="97"/>
      <c r="F2" s="97"/>
      <c r="G2" s="97"/>
      <c r="H2" s="97"/>
      <c r="I2" s="97"/>
    </row>
    <row r="3" spans="2:9" ht="15">
      <c r="B3" s="50" t="s">
        <v>40</v>
      </c>
      <c r="C3" s="97"/>
      <c r="D3" s="97"/>
      <c r="E3" s="97"/>
      <c r="F3" s="97"/>
      <c r="G3" s="97"/>
      <c r="H3" s="97"/>
      <c r="I3" s="97"/>
    </row>
    <row r="4" spans="2:9" ht="15">
      <c r="B4" s="3"/>
      <c r="C4" s="3"/>
      <c r="D4" s="3"/>
      <c r="E4" s="3"/>
      <c r="F4" s="3"/>
      <c r="G4" s="3"/>
      <c r="H4" s="3"/>
      <c r="I4" s="3"/>
    </row>
    <row r="5" spans="2:9" ht="21" customHeight="1">
      <c r="B5" s="110" t="s">
        <v>277</v>
      </c>
      <c r="C5" s="126"/>
      <c r="D5" s="126"/>
      <c r="E5" s="126"/>
      <c r="F5" s="3"/>
      <c r="G5" s="3"/>
      <c r="H5" s="3"/>
      <c r="I5" s="3"/>
    </row>
    <row r="6" spans="2:9" ht="15">
      <c r="B6" s="23" t="s">
        <v>0</v>
      </c>
      <c r="C6" s="97"/>
      <c r="D6" s="97"/>
      <c r="E6" s="97"/>
      <c r="F6" s="97"/>
      <c r="G6" s="97"/>
      <c r="H6" s="97"/>
      <c r="I6" s="97"/>
    </row>
    <row r="7" spans="2:9" ht="15">
      <c r="B7" s="3"/>
      <c r="C7" s="3"/>
      <c r="D7" s="3"/>
      <c r="E7" s="3"/>
      <c r="F7" s="3"/>
      <c r="G7" s="3"/>
      <c r="H7" s="3"/>
      <c r="I7" s="3"/>
    </row>
    <row r="8" spans="2:9" ht="18">
      <c r="B8" s="96" t="s">
        <v>174</v>
      </c>
      <c r="C8" s="94"/>
      <c r="D8" s="94"/>
      <c r="E8" s="94"/>
      <c r="F8" s="94"/>
      <c r="G8" s="94"/>
      <c r="H8" s="94"/>
      <c r="I8" s="94"/>
    </row>
    <row r="10" spans="2:9" ht="15">
      <c r="B10" s="32"/>
      <c r="C10" s="32"/>
      <c r="D10" s="32"/>
      <c r="E10" s="77" t="s">
        <v>54</v>
      </c>
      <c r="F10" s="77" t="s">
        <v>54</v>
      </c>
      <c r="G10" s="77" t="s">
        <v>67</v>
      </c>
      <c r="H10" s="77" t="s">
        <v>56</v>
      </c>
      <c r="I10" s="114"/>
    </row>
    <row r="11" spans="2:9" ht="15">
      <c r="B11" s="32"/>
      <c r="C11" s="32"/>
      <c r="D11" s="93"/>
      <c r="E11" s="77" t="s">
        <v>55</v>
      </c>
      <c r="F11" s="77" t="s">
        <v>58</v>
      </c>
      <c r="G11" s="77" t="s">
        <v>18</v>
      </c>
      <c r="H11" s="77" t="s">
        <v>57</v>
      </c>
      <c r="I11" s="77" t="s">
        <v>25</v>
      </c>
    </row>
    <row r="12" spans="2:9" ht="15">
      <c r="B12" s="70"/>
      <c r="C12" s="32"/>
      <c r="D12" s="32"/>
      <c r="E12" s="77" t="s">
        <v>10</v>
      </c>
      <c r="F12" s="77" t="s">
        <v>10</v>
      </c>
      <c r="G12" s="77" t="s">
        <v>10</v>
      </c>
      <c r="H12" s="77" t="s">
        <v>10</v>
      </c>
      <c r="I12" s="77" t="s">
        <v>10</v>
      </c>
    </row>
    <row r="13" spans="2:9" ht="9" customHeight="1">
      <c r="B13" s="32"/>
      <c r="C13" s="32"/>
      <c r="D13" s="32"/>
      <c r="E13" s="145"/>
      <c r="F13" s="145"/>
      <c r="G13" s="145"/>
      <c r="H13" s="145"/>
      <c r="I13" s="145"/>
    </row>
    <row r="14" spans="2:9" ht="15">
      <c r="B14" s="32" t="s">
        <v>283</v>
      </c>
      <c r="E14" s="32">
        <v>925594</v>
      </c>
      <c r="F14" s="32">
        <v>75032</v>
      </c>
      <c r="G14" s="32">
        <v>332895</v>
      </c>
      <c r="H14" s="32">
        <v>-414058</v>
      </c>
      <c r="I14" s="130">
        <f>SUM(E14:H14)</f>
        <v>919463</v>
      </c>
    </row>
    <row r="15" ht="7.5" customHeight="1"/>
    <row r="16" spans="2:10" ht="15">
      <c r="B16" s="32" t="s">
        <v>207</v>
      </c>
      <c r="C16" s="32"/>
      <c r="D16" s="32"/>
      <c r="E16" s="240">
        <v>0</v>
      </c>
      <c r="F16" s="240">
        <v>0</v>
      </c>
      <c r="G16" s="80">
        <v>174</v>
      </c>
      <c r="H16" s="240">
        <v>0</v>
      </c>
      <c r="I16" s="145">
        <f>SUM(E16:H16)</f>
        <v>174</v>
      </c>
      <c r="J16" s="32"/>
    </row>
    <row r="17" spans="2:10" ht="15">
      <c r="B17" s="32" t="s">
        <v>217</v>
      </c>
      <c r="D17" s="32"/>
      <c r="E17" s="124">
        <v>0</v>
      </c>
      <c r="F17" s="124">
        <v>0</v>
      </c>
      <c r="G17" s="32">
        <v>-8</v>
      </c>
      <c r="H17" s="124">
        <v>0</v>
      </c>
      <c r="I17" s="130">
        <f>SUM(E17:H17)</f>
        <v>-8</v>
      </c>
      <c r="J17" s="32"/>
    </row>
    <row r="18" spans="2:9" ht="15">
      <c r="B18" s="32" t="s">
        <v>329</v>
      </c>
      <c r="C18" s="32"/>
      <c r="D18" s="32"/>
      <c r="E18" s="124">
        <v>0</v>
      </c>
      <c r="F18" s="124">
        <v>0</v>
      </c>
      <c r="G18" s="124">
        <v>0</v>
      </c>
      <c r="H18" s="32">
        <v>-48994</v>
      </c>
      <c r="I18" s="130">
        <f>SUM(E18:H18)</f>
        <v>-48994</v>
      </c>
    </row>
    <row r="19" spans="2:9" ht="5.25" customHeight="1">
      <c r="B19" s="32"/>
      <c r="C19" s="32"/>
      <c r="D19" s="32"/>
      <c r="E19" s="32"/>
      <c r="F19" s="32"/>
      <c r="G19" s="32"/>
      <c r="H19" s="32"/>
      <c r="I19" s="32"/>
    </row>
    <row r="20" spans="1:9" ht="20.25" customHeight="1" thickBot="1">
      <c r="A20" s="236"/>
      <c r="B20" s="234" t="s">
        <v>279</v>
      </c>
      <c r="C20" s="234"/>
      <c r="D20" s="234"/>
      <c r="E20" s="235">
        <f>SUM(E14:E19)</f>
        <v>925594</v>
      </c>
      <c r="F20" s="235">
        <f>SUM(F14:F19)</f>
        <v>75032</v>
      </c>
      <c r="G20" s="235">
        <f>SUM(G14:G19)</f>
        <v>333061</v>
      </c>
      <c r="H20" s="235">
        <f>SUM(H14:H19)</f>
        <v>-463052</v>
      </c>
      <c r="I20" s="235">
        <f>SUM(I14:I19)</f>
        <v>870635</v>
      </c>
    </row>
    <row r="21" spans="2:9" ht="15.75" thickTop="1">
      <c r="B21" s="32"/>
      <c r="C21" s="32"/>
      <c r="D21" s="32"/>
      <c r="E21" s="32"/>
      <c r="F21" s="32"/>
      <c r="G21" s="32"/>
      <c r="H21" s="32"/>
      <c r="I21" s="32"/>
    </row>
    <row r="22" spans="2:9" ht="15">
      <c r="B22" s="32"/>
      <c r="C22" s="32"/>
      <c r="D22" s="32"/>
      <c r="E22" s="32"/>
      <c r="F22" s="32"/>
      <c r="G22" s="32"/>
      <c r="H22" s="32"/>
      <c r="I22" s="32"/>
    </row>
    <row r="23" spans="2:9" ht="15" customHeight="1">
      <c r="B23" s="32"/>
      <c r="C23" s="32"/>
      <c r="D23" s="32"/>
      <c r="E23" s="32"/>
      <c r="F23" s="32"/>
      <c r="G23" s="32"/>
      <c r="H23" s="32"/>
      <c r="I23" s="32"/>
    </row>
    <row r="24" spans="2:9" ht="15">
      <c r="B24" s="32" t="s">
        <v>216</v>
      </c>
      <c r="E24" s="80">
        <v>919041</v>
      </c>
      <c r="F24" s="80">
        <v>75032</v>
      </c>
      <c r="G24" s="80">
        <v>338193</v>
      </c>
      <c r="H24" s="80">
        <v>-626791</v>
      </c>
      <c r="I24" s="130">
        <f>SUM(E24:H24)</f>
        <v>705475</v>
      </c>
    </row>
    <row r="25" spans="2:9" ht="3.75" customHeight="1">
      <c r="B25" s="114"/>
      <c r="C25" s="32"/>
      <c r="E25" s="80"/>
      <c r="F25" s="80"/>
      <c r="G25" s="80"/>
      <c r="H25" s="80"/>
      <c r="I25" s="145"/>
    </row>
    <row r="26" spans="2:9" ht="15">
      <c r="B26" s="80" t="s">
        <v>207</v>
      </c>
      <c r="C26" s="80"/>
      <c r="D26" s="80"/>
      <c r="E26" s="240">
        <v>0</v>
      </c>
      <c r="F26" s="240">
        <v>0</v>
      </c>
      <c r="G26" s="80">
        <v>-235</v>
      </c>
      <c r="H26" s="240">
        <v>0</v>
      </c>
      <c r="I26" s="145">
        <f>SUM(E26:H26)</f>
        <v>-235</v>
      </c>
    </row>
    <row r="27" spans="2:9" ht="15">
      <c r="B27" s="32" t="s">
        <v>217</v>
      </c>
      <c r="D27" s="32"/>
      <c r="E27" s="124">
        <v>0</v>
      </c>
      <c r="F27" s="124">
        <v>0</v>
      </c>
      <c r="G27" s="32">
        <v>-8</v>
      </c>
      <c r="H27" s="124">
        <v>0</v>
      </c>
      <c r="I27" s="130">
        <f>SUM(E27:H27)</f>
        <v>-8</v>
      </c>
    </row>
    <row r="28" spans="2:9" ht="15">
      <c r="B28" s="32" t="s">
        <v>330</v>
      </c>
      <c r="C28" s="32"/>
      <c r="D28" s="32"/>
      <c r="E28" s="124">
        <v>0</v>
      </c>
      <c r="F28" s="124">
        <v>0</v>
      </c>
      <c r="G28" s="124">
        <v>0</v>
      </c>
      <c r="H28" s="32">
        <v>141091</v>
      </c>
      <c r="I28" s="130">
        <f>SUM(E28:H28)</f>
        <v>141091</v>
      </c>
    </row>
    <row r="29" spans="2:9" ht="3" customHeight="1">
      <c r="B29" s="32"/>
      <c r="C29" s="32"/>
      <c r="D29" s="32"/>
      <c r="E29" s="124"/>
      <c r="F29" s="124"/>
      <c r="G29" s="90"/>
      <c r="H29" s="32"/>
      <c r="I29" s="130"/>
    </row>
    <row r="30" spans="2:9" ht="5.25" customHeight="1">
      <c r="B30" s="32"/>
      <c r="C30" s="32"/>
      <c r="D30" s="32"/>
      <c r="E30" s="32"/>
      <c r="F30" s="32"/>
      <c r="G30" s="32"/>
      <c r="H30" s="32"/>
      <c r="I30" s="32"/>
    </row>
    <row r="31" spans="2:9" ht="21.75" customHeight="1" thickBot="1">
      <c r="B31" s="234" t="s">
        <v>278</v>
      </c>
      <c r="C31" s="234"/>
      <c r="D31" s="234"/>
      <c r="E31" s="235">
        <f>SUM(E24:E28)</f>
        <v>919041</v>
      </c>
      <c r="F31" s="235">
        <f>SUM(F24:F28)</f>
        <v>75032</v>
      </c>
      <c r="G31" s="235">
        <f>SUM(G24:G28)</f>
        <v>337950</v>
      </c>
      <c r="H31" s="235">
        <f>SUM(H24:H28)</f>
        <v>-485700</v>
      </c>
      <c r="I31" s="235">
        <f>SUM(I24:I28)</f>
        <v>846323</v>
      </c>
    </row>
    <row r="32" spans="2:9" ht="15.75" thickTop="1">
      <c r="B32" s="32"/>
      <c r="C32" s="32"/>
      <c r="D32" s="32"/>
      <c r="E32" s="32"/>
      <c r="F32" s="32"/>
      <c r="G32" s="32"/>
      <c r="H32" s="32"/>
      <c r="I32" s="32"/>
    </row>
    <row r="33" spans="2:9" ht="15">
      <c r="B33" s="32"/>
      <c r="C33" s="32"/>
      <c r="D33" s="32"/>
      <c r="E33" s="32"/>
      <c r="F33" s="32"/>
      <c r="G33" s="32"/>
      <c r="H33" s="32"/>
      <c r="I33" s="32"/>
    </row>
    <row r="34" spans="2:9" ht="15">
      <c r="B34" s="32"/>
      <c r="C34" s="32"/>
      <c r="D34" s="32"/>
      <c r="E34" s="32"/>
      <c r="F34" s="32"/>
      <c r="G34" s="32"/>
      <c r="H34" s="32"/>
      <c r="I34" s="32"/>
    </row>
    <row r="35" spans="2:9" ht="15">
      <c r="B35" s="32"/>
      <c r="C35" s="32"/>
      <c r="D35" s="32"/>
      <c r="E35" s="32"/>
      <c r="F35" s="32"/>
      <c r="G35" s="32"/>
      <c r="H35" s="32"/>
      <c r="I35" s="32"/>
    </row>
    <row r="37" spans="2:9" ht="15">
      <c r="B37" s="255" t="s">
        <v>175</v>
      </c>
      <c r="C37" s="255"/>
      <c r="D37" s="255"/>
      <c r="E37" s="255"/>
      <c r="F37" s="255"/>
      <c r="G37" s="255"/>
      <c r="H37" s="255"/>
      <c r="I37" s="255"/>
    </row>
    <row r="38" spans="2:9" ht="15">
      <c r="B38" s="254" t="s">
        <v>280</v>
      </c>
      <c r="C38" s="254"/>
      <c r="D38" s="254"/>
      <c r="E38" s="254"/>
      <c r="F38" s="254"/>
      <c r="G38" s="254"/>
      <c r="H38" s="254"/>
      <c r="I38" s="254"/>
    </row>
  </sheetData>
  <mergeCells count="2">
    <mergeCell ref="B37:I37"/>
    <mergeCell ref="B38:I38"/>
  </mergeCells>
  <printOptions horizontalCentered="1"/>
  <pageMargins left="0.75" right="0.5" top="0.5" bottom="0.5" header="0.5" footer="0.5"/>
  <pageSetup firstPageNumber="3" useFirstPageNumber="1" fitToHeight="1" fitToWidth="1" horizontalDpi="300" verticalDpi="3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128"/>
  <sheetViews>
    <sheetView workbookViewId="0" topLeftCell="A8">
      <selection activeCell="I25" sqref="I25"/>
    </sheetView>
  </sheetViews>
  <sheetFormatPr defaultColWidth="8.88671875" defaultRowHeight="15"/>
  <cols>
    <col min="1" max="1" width="2.5546875" style="0" customWidth="1"/>
    <col min="2" max="2" width="2.6640625" style="0" customWidth="1"/>
    <col min="5" max="5" width="12.77734375" style="0" customWidth="1"/>
    <col min="6" max="6" width="3.99609375" style="0" customWidth="1"/>
    <col min="7" max="7" width="3.3359375" style="0" customWidth="1"/>
    <col min="8" max="8" width="1.99609375" style="0" customWidth="1"/>
    <col min="9" max="9" width="13.4453125" style="0" customWidth="1"/>
    <col min="10" max="10" width="1.77734375" style="0" customWidth="1"/>
    <col min="11" max="11" width="12.3359375" style="0" customWidth="1"/>
  </cols>
  <sheetData>
    <row r="2" spans="1:7" ht="18">
      <c r="A2" s="3"/>
      <c r="B2" s="143" t="s">
        <v>117</v>
      </c>
      <c r="C2" s="3"/>
      <c r="D2" s="3"/>
      <c r="E2" s="3"/>
      <c r="F2" s="3"/>
      <c r="G2" s="3"/>
    </row>
    <row r="3" spans="1:7" ht="15">
      <c r="A3" s="3"/>
      <c r="B3" s="109" t="s">
        <v>40</v>
      </c>
      <c r="C3" s="3"/>
      <c r="D3" s="3"/>
      <c r="E3" s="3"/>
      <c r="F3" s="3"/>
      <c r="G3" s="3"/>
    </row>
    <row r="4" spans="1:7" ht="15">
      <c r="A4" s="3"/>
      <c r="B4" s="3"/>
      <c r="C4" s="3"/>
      <c r="D4" s="3"/>
      <c r="E4" s="3"/>
      <c r="F4" s="3"/>
      <c r="G4" s="3"/>
    </row>
    <row r="5" spans="1:7" ht="19.5" customHeight="1">
      <c r="A5" s="3"/>
      <c r="B5" s="142" t="s">
        <v>277</v>
      </c>
      <c r="C5" s="3"/>
      <c r="D5" s="3"/>
      <c r="E5" s="3"/>
      <c r="F5" s="3"/>
      <c r="G5" s="3"/>
    </row>
    <row r="6" spans="1:7" ht="15">
      <c r="A6" s="3"/>
      <c r="B6" s="76" t="s">
        <v>0</v>
      </c>
      <c r="C6" s="3"/>
      <c r="D6" s="3"/>
      <c r="E6" s="3"/>
      <c r="F6" s="3"/>
      <c r="G6" s="3"/>
    </row>
    <row r="7" spans="1:7" ht="15">
      <c r="A7" s="3"/>
      <c r="B7" s="3"/>
      <c r="C7" s="3"/>
      <c r="D7" s="3"/>
      <c r="E7" s="3"/>
      <c r="F7" s="3"/>
      <c r="G7" s="3"/>
    </row>
    <row r="8" spans="1:7" ht="18">
      <c r="A8" s="94"/>
      <c r="B8" s="96" t="s">
        <v>176</v>
      </c>
      <c r="C8" s="94"/>
      <c r="D8" s="94"/>
      <c r="E8" s="94"/>
      <c r="F8" s="94"/>
      <c r="G8" s="94"/>
    </row>
    <row r="9" spans="1:7" ht="18">
      <c r="A9" s="94"/>
      <c r="B9" s="96"/>
      <c r="C9" s="94"/>
      <c r="D9" s="94"/>
      <c r="E9" s="94"/>
      <c r="F9" s="94"/>
      <c r="G9" s="94"/>
    </row>
    <row r="10" spans="1:11" ht="18">
      <c r="A10" s="94"/>
      <c r="B10" s="96"/>
      <c r="C10" s="94"/>
      <c r="D10" s="94"/>
      <c r="E10" s="94"/>
      <c r="F10" s="94"/>
      <c r="G10" s="94"/>
      <c r="K10" s="19" t="s">
        <v>15</v>
      </c>
    </row>
    <row r="11" ht="15">
      <c r="K11" s="19" t="s">
        <v>6</v>
      </c>
    </row>
    <row r="12" spans="9:11" ht="15">
      <c r="I12" s="77" t="s">
        <v>23</v>
      </c>
      <c r="K12" s="19" t="s">
        <v>7</v>
      </c>
    </row>
    <row r="13" spans="9:11" ht="15">
      <c r="I13" s="98" t="s">
        <v>68</v>
      </c>
      <c r="K13" s="19" t="s">
        <v>9</v>
      </c>
    </row>
    <row r="14" spans="9:11" ht="15">
      <c r="I14" s="63" t="s">
        <v>274</v>
      </c>
      <c r="K14" s="63" t="s">
        <v>275</v>
      </c>
    </row>
    <row r="15" spans="9:11" ht="15">
      <c r="I15" s="77" t="s">
        <v>10</v>
      </c>
      <c r="K15" s="77" t="s">
        <v>10</v>
      </c>
    </row>
    <row r="16" ht="15">
      <c r="B16" s="99" t="s">
        <v>69</v>
      </c>
    </row>
    <row r="17" spans="2:11" ht="15">
      <c r="B17" s="220" t="s">
        <v>286</v>
      </c>
      <c r="I17" s="32">
        <v>-54120</v>
      </c>
      <c r="K17" s="32">
        <v>170203</v>
      </c>
    </row>
    <row r="18" spans="2:11" ht="15">
      <c r="B18" s="32" t="s">
        <v>70</v>
      </c>
      <c r="I18" s="32"/>
      <c r="K18" s="32"/>
    </row>
    <row r="19" spans="2:11" ht="15">
      <c r="B19" s="32"/>
      <c r="C19" s="32" t="s">
        <v>47</v>
      </c>
      <c r="D19" s="32"/>
      <c r="I19" s="32">
        <v>71884</v>
      </c>
      <c r="K19" s="32">
        <v>-72932</v>
      </c>
    </row>
    <row r="20" spans="2:11" ht="15">
      <c r="B20" s="32"/>
      <c r="C20" s="32" t="s">
        <v>48</v>
      </c>
      <c r="D20" s="32"/>
      <c r="I20" s="32">
        <v>81726</v>
      </c>
      <c r="K20" s="32">
        <v>69451</v>
      </c>
    </row>
    <row r="21" spans="1:11" ht="7.5" customHeight="1">
      <c r="A21" s="32"/>
      <c r="B21" s="32"/>
      <c r="C21" s="32"/>
      <c r="D21" s="32"/>
      <c r="I21" s="32"/>
      <c r="K21" s="32"/>
    </row>
    <row r="22" spans="1:11" ht="15">
      <c r="A22" s="32"/>
      <c r="B22" s="32" t="s">
        <v>49</v>
      </c>
      <c r="C22" s="32"/>
      <c r="D22" s="32"/>
      <c r="I22" s="82">
        <f>SUM(I17:I21)</f>
        <v>99490</v>
      </c>
      <c r="K22" s="82">
        <f>SUM(K17:K21)</f>
        <v>166722</v>
      </c>
    </row>
    <row r="23" spans="1:11" ht="15">
      <c r="A23" s="32"/>
      <c r="B23" s="32" t="s">
        <v>50</v>
      </c>
      <c r="C23" s="32"/>
      <c r="D23" s="32"/>
      <c r="I23" s="32"/>
      <c r="K23" s="32"/>
    </row>
    <row r="24" spans="1:11" ht="15">
      <c r="A24" s="32"/>
      <c r="B24" s="32"/>
      <c r="C24" s="32" t="s">
        <v>51</v>
      </c>
      <c r="D24" s="32"/>
      <c r="I24" s="32">
        <v>-186237</v>
      </c>
      <c r="K24" s="32">
        <v>-24037</v>
      </c>
    </row>
    <row r="25" spans="1:11" ht="15">
      <c r="A25" s="32"/>
      <c r="B25" s="32"/>
      <c r="C25" s="32" t="s">
        <v>52</v>
      </c>
      <c r="D25" s="32"/>
      <c r="I25" s="32">
        <v>104658</v>
      </c>
      <c r="K25" s="32">
        <v>-78704</v>
      </c>
    </row>
    <row r="26" spans="1:11" ht="15">
      <c r="A26" s="32"/>
      <c r="B26" s="32"/>
      <c r="C26" s="32" t="s">
        <v>53</v>
      </c>
      <c r="D26" s="32"/>
      <c r="I26" s="32">
        <v>-31492</v>
      </c>
      <c r="K26" s="32">
        <v>-1623</v>
      </c>
    </row>
    <row r="27" spans="1:11" ht="8.25" customHeight="1">
      <c r="A27" s="32"/>
      <c r="B27" s="32"/>
      <c r="C27" s="32"/>
      <c r="D27" s="32"/>
      <c r="I27" s="83"/>
      <c r="K27" s="83"/>
    </row>
    <row r="28" spans="1:11" ht="15">
      <c r="A28" s="32"/>
      <c r="B28" s="32"/>
      <c r="C28" s="32"/>
      <c r="D28" s="32"/>
      <c r="I28" s="32">
        <f>SUM(I22:I26)</f>
        <v>-13581</v>
      </c>
      <c r="K28" s="32">
        <f>SUM(K22:K26)</f>
        <v>62358</v>
      </c>
    </row>
    <row r="29" spans="1:11" ht="7.5" customHeight="1">
      <c r="A29" s="32"/>
      <c r="B29" s="32"/>
      <c r="C29" s="32"/>
      <c r="D29" s="32"/>
      <c r="I29" s="83"/>
      <c r="K29" s="83"/>
    </row>
    <row r="30" spans="1:11" ht="8.25" customHeight="1">
      <c r="A30" s="32"/>
      <c r="B30" s="32"/>
      <c r="C30" s="32"/>
      <c r="D30" s="32"/>
      <c r="I30" s="32"/>
      <c r="K30" s="32"/>
    </row>
    <row r="31" spans="1:11" ht="15">
      <c r="A31" s="32"/>
      <c r="B31" s="99" t="s">
        <v>71</v>
      </c>
      <c r="C31" s="32"/>
      <c r="D31" s="32"/>
      <c r="I31" s="32"/>
      <c r="K31" s="32"/>
    </row>
    <row r="32" spans="1:11" ht="15">
      <c r="A32" s="32"/>
      <c r="B32" s="99"/>
      <c r="C32" s="32" t="s">
        <v>209</v>
      </c>
      <c r="D32" s="32"/>
      <c r="I32" s="32">
        <v>-39694</v>
      </c>
      <c r="K32" s="32">
        <v>-49770</v>
      </c>
    </row>
    <row r="33" spans="1:11" ht="15">
      <c r="A33" s="32"/>
      <c r="B33" s="32"/>
      <c r="C33" s="32" t="s">
        <v>53</v>
      </c>
      <c r="D33" s="32"/>
      <c r="I33" s="242">
        <v>0</v>
      </c>
      <c r="K33" s="80">
        <v>20</v>
      </c>
    </row>
    <row r="34" spans="1:11" ht="7.5" customHeight="1">
      <c r="A34" s="32"/>
      <c r="B34" s="32"/>
      <c r="C34" s="32"/>
      <c r="D34" s="32"/>
      <c r="I34" s="80"/>
      <c r="K34" s="80"/>
    </row>
    <row r="35" spans="1:11" ht="15" customHeight="1">
      <c r="A35" s="32"/>
      <c r="B35" s="32"/>
      <c r="C35" s="32"/>
      <c r="D35" s="32"/>
      <c r="I35" s="85">
        <f>SUM(I32:I33)</f>
        <v>-39694</v>
      </c>
      <c r="K35" s="85">
        <f>SUM(K32:K33)</f>
        <v>-49750</v>
      </c>
    </row>
    <row r="36" spans="1:11" ht="7.5" customHeight="1">
      <c r="A36" s="32"/>
      <c r="B36" s="32"/>
      <c r="C36" s="32"/>
      <c r="D36" s="32"/>
      <c r="I36" s="83"/>
      <c r="K36" s="83"/>
    </row>
    <row r="37" spans="1:11" ht="7.5" customHeight="1">
      <c r="A37" s="32"/>
      <c r="B37" s="32"/>
      <c r="C37" s="32"/>
      <c r="D37" s="32"/>
      <c r="I37" s="80"/>
      <c r="K37" s="80"/>
    </row>
    <row r="38" spans="1:11" ht="15">
      <c r="A38" s="32"/>
      <c r="B38" s="99" t="s">
        <v>72</v>
      </c>
      <c r="C38" s="32"/>
      <c r="D38" s="32"/>
      <c r="I38" s="32"/>
      <c r="K38" s="32"/>
    </row>
    <row r="39" spans="1:11" ht="15">
      <c r="A39" s="32"/>
      <c r="B39" s="32"/>
      <c r="C39" s="32" t="s">
        <v>226</v>
      </c>
      <c r="D39" s="32"/>
      <c r="I39" s="124">
        <v>-86462</v>
      </c>
      <c r="K39" s="32">
        <v>62782</v>
      </c>
    </row>
    <row r="40" spans="1:11" ht="15">
      <c r="A40" s="32"/>
      <c r="B40" s="32"/>
      <c r="C40" s="32" t="s">
        <v>53</v>
      </c>
      <c r="D40" s="32"/>
      <c r="F40" t="s">
        <v>12</v>
      </c>
      <c r="I40" s="124">
        <v>0</v>
      </c>
      <c r="K40" s="124">
        <v>0</v>
      </c>
    </row>
    <row r="41" spans="1:11" ht="8.25" customHeight="1">
      <c r="A41" s="32"/>
      <c r="B41" s="32"/>
      <c r="C41" s="32"/>
      <c r="D41" s="32"/>
      <c r="I41" s="83"/>
      <c r="K41" s="83"/>
    </row>
    <row r="42" spans="1:11" ht="15">
      <c r="A42" s="32"/>
      <c r="B42" s="32"/>
      <c r="C42" s="32"/>
      <c r="D42" s="32"/>
      <c r="I42" s="32">
        <f>SUM(I39:I41)</f>
        <v>-86462</v>
      </c>
      <c r="K42" s="32">
        <f>SUM(K39:K41)</f>
        <v>62782</v>
      </c>
    </row>
    <row r="43" spans="1:11" ht="7.5" customHeight="1">
      <c r="A43" s="32"/>
      <c r="B43" s="32"/>
      <c r="C43" s="32"/>
      <c r="D43" s="32"/>
      <c r="I43" s="83"/>
      <c r="K43" s="83"/>
    </row>
    <row r="44" spans="1:11" ht="9" customHeight="1">
      <c r="A44" s="32"/>
      <c r="B44" s="32"/>
      <c r="C44" s="32"/>
      <c r="D44" s="32"/>
      <c r="I44" s="32"/>
      <c r="K44" s="32"/>
    </row>
    <row r="45" spans="1:11" ht="15">
      <c r="A45" s="32"/>
      <c r="B45" s="32" t="s">
        <v>119</v>
      </c>
      <c r="C45" s="32"/>
      <c r="D45" s="32"/>
      <c r="I45" s="32">
        <f>+I28+I42+I35</f>
        <v>-139737</v>
      </c>
      <c r="K45" s="32">
        <f>+K28+K42+K35</f>
        <v>75390</v>
      </c>
    </row>
    <row r="46" spans="1:11" ht="6.75" customHeight="1">
      <c r="A46" s="32"/>
      <c r="B46" s="32"/>
      <c r="C46" s="32"/>
      <c r="D46" s="32"/>
      <c r="I46" s="32"/>
      <c r="K46" s="32"/>
    </row>
    <row r="47" spans="1:11" ht="15">
      <c r="A47" s="32"/>
      <c r="B47" s="32" t="s">
        <v>228</v>
      </c>
      <c r="C47" s="32"/>
      <c r="D47" s="32"/>
      <c r="I47" s="32">
        <v>179811</v>
      </c>
      <c r="K47" s="32">
        <v>7717</v>
      </c>
    </row>
    <row r="48" spans="1:11" ht="8.25" customHeight="1">
      <c r="A48" s="32"/>
      <c r="B48" s="32"/>
      <c r="C48" s="32"/>
      <c r="D48" s="32"/>
      <c r="I48" s="83"/>
      <c r="K48" s="83"/>
    </row>
    <row r="49" spans="1:11" ht="17.25" customHeight="1">
      <c r="A49" s="32"/>
      <c r="B49" s="32" t="s">
        <v>227</v>
      </c>
      <c r="C49" s="32"/>
      <c r="D49" s="32"/>
      <c r="I49" s="32">
        <f>SUM(I44:I48)</f>
        <v>40074</v>
      </c>
      <c r="K49" s="32">
        <f>SUM(K44:K48)</f>
        <v>83107</v>
      </c>
    </row>
    <row r="50" spans="1:11" ht="7.5" customHeight="1" thickBot="1">
      <c r="A50" s="32"/>
      <c r="B50" s="32"/>
      <c r="C50" s="32"/>
      <c r="D50" s="32"/>
      <c r="I50" s="100"/>
      <c r="K50" s="100"/>
    </row>
    <row r="51" spans="1:11" ht="15.75" thickTop="1">
      <c r="A51" s="32"/>
      <c r="B51" s="32"/>
      <c r="C51" s="32"/>
      <c r="D51" s="32"/>
      <c r="E51" s="32"/>
      <c r="F51" s="32"/>
      <c r="G51" s="32"/>
      <c r="K51" s="32"/>
    </row>
    <row r="52" spans="1:11" ht="15">
      <c r="A52" s="32"/>
      <c r="B52" s="32"/>
      <c r="C52" s="32"/>
      <c r="D52" s="32"/>
      <c r="E52" s="32"/>
      <c r="F52" s="32"/>
      <c r="G52" s="32"/>
      <c r="K52" s="32"/>
    </row>
    <row r="53" spans="1:11" ht="15">
      <c r="A53" s="32"/>
      <c r="K53" s="32"/>
    </row>
    <row r="54" spans="1:11" ht="15">
      <c r="A54" s="32"/>
      <c r="B54" s="255" t="s">
        <v>205</v>
      </c>
      <c r="C54" s="255"/>
      <c r="D54" s="255"/>
      <c r="E54" s="255"/>
      <c r="F54" s="255"/>
      <c r="G54" s="255"/>
      <c r="H54" s="255"/>
      <c r="I54" s="255"/>
      <c r="J54" s="256"/>
      <c r="K54" s="256"/>
    </row>
    <row r="55" spans="1:11" ht="15">
      <c r="A55" s="32"/>
      <c r="B55" s="254" t="s">
        <v>276</v>
      </c>
      <c r="C55" s="254"/>
      <c r="D55" s="254"/>
      <c r="E55" s="254"/>
      <c r="F55" s="254"/>
      <c r="G55" s="254"/>
      <c r="H55" s="254"/>
      <c r="I55" s="254"/>
      <c r="J55" s="256"/>
      <c r="K55" s="256"/>
    </row>
    <row r="56" spans="1:11" ht="15">
      <c r="A56" s="32"/>
      <c r="K56" s="32"/>
    </row>
    <row r="57" spans="1:11" ht="15">
      <c r="A57" s="32"/>
      <c r="B57" s="32"/>
      <c r="C57" s="32"/>
      <c r="D57" s="32"/>
      <c r="E57" s="32"/>
      <c r="F57" s="32"/>
      <c r="G57" s="32"/>
      <c r="K57" s="32"/>
    </row>
    <row r="58" spans="1:11" ht="15">
      <c r="A58" s="32"/>
      <c r="B58" s="32"/>
      <c r="C58" s="32"/>
      <c r="D58" s="32"/>
      <c r="E58" s="32"/>
      <c r="F58" s="32"/>
      <c r="G58" s="32"/>
      <c r="K58" s="32"/>
    </row>
    <row r="59" spans="1:7" ht="15">
      <c r="A59" s="32"/>
      <c r="B59" s="32"/>
      <c r="C59" s="32"/>
      <c r="D59" s="32"/>
      <c r="E59" s="32"/>
      <c r="F59" s="32"/>
      <c r="G59" s="32"/>
    </row>
    <row r="60" spans="1:7" ht="15">
      <c r="A60" s="32"/>
      <c r="B60" s="32"/>
      <c r="C60" s="32"/>
      <c r="D60" s="32"/>
      <c r="E60" s="32"/>
      <c r="F60" s="32"/>
      <c r="G60" s="32"/>
    </row>
    <row r="61" spans="1:7" ht="15">
      <c r="A61" s="32"/>
      <c r="B61" s="32"/>
      <c r="C61" s="32"/>
      <c r="D61" s="32"/>
      <c r="E61" s="32"/>
      <c r="F61" s="32"/>
      <c r="G61" s="32"/>
    </row>
    <row r="62" spans="1:7" ht="15">
      <c r="A62" s="32"/>
      <c r="B62" s="32"/>
      <c r="C62" s="32"/>
      <c r="D62" s="32"/>
      <c r="E62" s="32"/>
      <c r="F62" s="32"/>
      <c r="G62" s="32"/>
    </row>
    <row r="63" spans="1:7" ht="15">
      <c r="A63" s="32"/>
      <c r="B63" s="32"/>
      <c r="C63" s="32"/>
      <c r="D63" s="32"/>
      <c r="E63" s="32"/>
      <c r="F63" s="32"/>
      <c r="G63" s="32"/>
    </row>
    <row r="64" spans="1:7" ht="15">
      <c r="A64" s="32"/>
      <c r="B64" s="32"/>
      <c r="C64" s="32"/>
      <c r="D64" s="32"/>
      <c r="E64" s="32"/>
      <c r="F64" s="32"/>
      <c r="G64" s="32"/>
    </row>
    <row r="65" spans="1:7" ht="15">
      <c r="A65" s="32"/>
      <c r="B65" s="32"/>
      <c r="C65" s="32"/>
      <c r="D65" s="32"/>
      <c r="E65" s="32"/>
      <c r="F65" s="32"/>
      <c r="G65" s="32"/>
    </row>
    <row r="66" spans="1:7" ht="15">
      <c r="A66" s="32"/>
      <c r="B66" s="32"/>
      <c r="C66" s="32"/>
      <c r="D66" s="32"/>
      <c r="E66" s="32"/>
      <c r="F66" s="32"/>
      <c r="G66" s="32"/>
    </row>
    <row r="67" spans="1:7" ht="15">
      <c r="A67" s="32"/>
      <c r="B67" s="32"/>
      <c r="C67" s="32"/>
      <c r="D67" s="32"/>
      <c r="E67" s="32"/>
      <c r="F67" s="32"/>
      <c r="G67" s="32"/>
    </row>
    <row r="68" spans="1:7" ht="15">
      <c r="A68" s="32"/>
      <c r="B68" s="32"/>
      <c r="C68" s="32"/>
      <c r="D68" s="32"/>
      <c r="E68" s="32"/>
      <c r="F68" s="32"/>
      <c r="G68" s="32"/>
    </row>
    <row r="69" spans="1:7" ht="15">
      <c r="A69" s="32"/>
      <c r="B69" s="32"/>
      <c r="C69" s="32"/>
      <c r="D69" s="32"/>
      <c r="E69" s="32"/>
      <c r="F69" s="32"/>
      <c r="G69" s="32"/>
    </row>
    <row r="70" spans="1:7" ht="15">
      <c r="A70" s="32"/>
      <c r="B70" s="32"/>
      <c r="C70" s="32"/>
      <c r="D70" s="32"/>
      <c r="E70" s="32"/>
      <c r="F70" s="32"/>
      <c r="G70" s="32"/>
    </row>
    <row r="71" spans="2:7" ht="15">
      <c r="B71" s="32"/>
      <c r="C71" s="32"/>
      <c r="D71" s="32"/>
      <c r="E71" s="32"/>
      <c r="F71" s="32"/>
      <c r="G71" s="32"/>
    </row>
    <row r="72" spans="2:7" ht="15">
      <c r="B72" s="32"/>
      <c r="C72" s="32"/>
      <c r="D72" s="32"/>
      <c r="E72" s="32"/>
      <c r="F72" s="32"/>
      <c r="G72" s="32"/>
    </row>
    <row r="73" spans="2:7" ht="15">
      <c r="B73" s="32"/>
      <c r="C73" s="32"/>
      <c r="D73" s="32"/>
      <c r="E73" s="32"/>
      <c r="F73" s="32"/>
      <c r="G73" s="32"/>
    </row>
    <row r="74" spans="2:7" ht="15">
      <c r="B74" s="32"/>
      <c r="C74" s="32"/>
      <c r="D74" s="32"/>
      <c r="E74" s="32"/>
      <c r="F74" s="32"/>
      <c r="G74" s="32"/>
    </row>
    <row r="75" spans="2:7" ht="15">
      <c r="B75" s="32"/>
      <c r="C75" s="32"/>
      <c r="D75" s="32"/>
      <c r="E75" s="32"/>
      <c r="F75" s="32"/>
      <c r="G75" s="32"/>
    </row>
    <row r="76" spans="2:7" ht="15">
      <c r="B76" s="32"/>
      <c r="C76" s="32"/>
      <c r="D76" s="32"/>
      <c r="E76" s="32"/>
      <c r="F76" s="32"/>
      <c r="G76" s="32"/>
    </row>
    <row r="77" spans="2:7" ht="15">
      <c r="B77" s="32"/>
      <c r="C77" s="32"/>
      <c r="D77" s="32"/>
      <c r="E77" s="32"/>
      <c r="F77" s="32"/>
      <c r="G77" s="32"/>
    </row>
    <row r="78" spans="2:7" ht="15">
      <c r="B78" s="32"/>
      <c r="C78" s="32"/>
      <c r="D78" s="32"/>
      <c r="E78" s="32"/>
      <c r="F78" s="32"/>
      <c r="G78" s="32"/>
    </row>
    <row r="79" spans="2:7" ht="15">
      <c r="B79" s="32"/>
      <c r="C79" s="32"/>
      <c r="D79" s="32"/>
      <c r="E79" s="32"/>
      <c r="F79" s="32"/>
      <c r="G79" s="32"/>
    </row>
    <row r="80" spans="2:7" ht="15">
      <c r="B80" s="32"/>
      <c r="C80" s="32"/>
      <c r="D80" s="32"/>
      <c r="E80" s="32"/>
      <c r="F80" s="32"/>
      <c r="G80" s="32"/>
    </row>
    <row r="81" spans="2:7" ht="15">
      <c r="B81" s="32"/>
      <c r="C81" s="32"/>
      <c r="D81" s="32"/>
      <c r="E81" s="32"/>
      <c r="F81" s="32"/>
      <c r="G81" s="32"/>
    </row>
    <row r="82" spans="2:7" ht="15">
      <c r="B82" s="32"/>
      <c r="C82" s="32"/>
      <c r="D82" s="32"/>
      <c r="E82" s="32"/>
      <c r="F82" s="32"/>
      <c r="G82" s="32"/>
    </row>
    <row r="83" spans="2:7" ht="15">
      <c r="B83" s="32"/>
      <c r="C83" s="32"/>
      <c r="D83" s="32"/>
      <c r="E83" s="32"/>
      <c r="F83" s="32"/>
      <c r="G83" s="32"/>
    </row>
    <row r="84" spans="2:7" ht="15">
      <c r="B84" s="32"/>
      <c r="C84" s="32"/>
      <c r="D84" s="32"/>
      <c r="E84" s="32"/>
      <c r="F84" s="32"/>
      <c r="G84" s="32"/>
    </row>
    <row r="85" spans="2:4" ht="15">
      <c r="B85" s="32"/>
      <c r="C85" s="32"/>
      <c r="D85" s="32"/>
    </row>
    <row r="86" spans="2:4" ht="15">
      <c r="B86" s="32"/>
      <c r="C86" s="32"/>
      <c r="D86" s="32"/>
    </row>
    <row r="87" spans="2:4" ht="15">
      <c r="B87" s="32"/>
      <c r="C87" s="32"/>
      <c r="D87" s="32"/>
    </row>
    <row r="88" spans="2:4" ht="15">
      <c r="B88" s="32"/>
      <c r="C88" s="32"/>
      <c r="D88" s="32"/>
    </row>
    <row r="89" spans="2:4" ht="15">
      <c r="B89" s="32"/>
      <c r="C89" s="32"/>
      <c r="D89" s="32"/>
    </row>
    <row r="90" spans="2:4" ht="15">
      <c r="B90" s="32"/>
      <c r="C90" s="32"/>
      <c r="D90" s="32"/>
    </row>
    <row r="91" spans="2:4" ht="15">
      <c r="B91" s="32"/>
      <c r="C91" s="32"/>
      <c r="D91" s="32"/>
    </row>
    <row r="92" spans="2:4" ht="15">
      <c r="B92" s="32"/>
      <c r="C92" s="32"/>
      <c r="D92" s="32"/>
    </row>
    <row r="93" spans="2:4" ht="15">
      <c r="B93" s="32"/>
      <c r="C93" s="32"/>
      <c r="D93" s="32"/>
    </row>
    <row r="94" spans="2:4" ht="15">
      <c r="B94" s="32"/>
      <c r="C94" s="32"/>
      <c r="D94" s="32"/>
    </row>
    <row r="95" spans="2:4" ht="15">
      <c r="B95" s="32"/>
      <c r="C95" s="32"/>
      <c r="D95" s="32"/>
    </row>
    <row r="96" spans="2:4" ht="15">
      <c r="B96" s="32"/>
      <c r="C96" s="32"/>
      <c r="D96" s="32"/>
    </row>
    <row r="97" spans="2:4" ht="15">
      <c r="B97" s="32"/>
      <c r="C97" s="32"/>
      <c r="D97" s="32"/>
    </row>
    <row r="98" spans="2:4" ht="15">
      <c r="B98" s="32"/>
      <c r="C98" s="32"/>
      <c r="D98" s="32"/>
    </row>
    <row r="99" spans="2:4" ht="15">
      <c r="B99" s="32"/>
      <c r="C99" s="32"/>
      <c r="D99" s="32"/>
    </row>
    <row r="100" spans="2:4" ht="15">
      <c r="B100" s="32"/>
      <c r="C100" s="32"/>
      <c r="D100" s="32"/>
    </row>
    <row r="101" spans="2:4" ht="15">
      <c r="B101" s="32"/>
      <c r="C101" s="32"/>
      <c r="D101" s="32"/>
    </row>
    <row r="102" spans="2:4" ht="15">
      <c r="B102" s="32"/>
      <c r="C102" s="32"/>
      <c r="D102" s="32"/>
    </row>
    <row r="103" spans="2:4" ht="15">
      <c r="B103" s="32"/>
      <c r="C103" s="32"/>
      <c r="D103" s="32"/>
    </row>
    <row r="104" spans="2:4" ht="15">
      <c r="B104" s="32"/>
      <c r="C104" s="32"/>
      <c r="D104" s="32"/>
    </row>
    <row r="105" spans="2:4" ht="15">
      <c r="B105" s="32"/>
      <c r="C105" s="32"/>
      <c r="D105" s="32"/>
    </row>
    <row r="106" spans="2:4" ht="15">
      <c r="B106" s="32"/>
      <c r="C106" s="32"/>
      <c r="D106" s="32"/>
    </row>
    <row r="107" spans="2:4" ht="15">
      <c r="B107" s="32"/>
      <c r="C107" s="32"/>
      <c r="D107" s="32"/>
    </row>
    <row r="108" spans="2:4" ht="15">
      <c r="B108" s="32"/>
      <c r="C108" s="32"/>
      <c r="D108" s="32"/>
    </row>
    <row r="109" spans="2:4" ht="15">
      <c r="B109" s="32"/>
      <c r="C109" s="32"/>
      <c r="D109" s="32"/>
    </row>
    <row r="110" spans="2:4" ht="15">
      <c r="B110" s="32"/>
      <c r="C110" s="32"/>
      <c r="D110" s="32"/>
    </row>
    <row r="111" spans="2:4" ht="15">
      <c r="B111" s="32"/>
      <c r="C111" s="32"/>
      <c r="D111" s="32"/>
    </row>
    <row r="112" spans="2:4" ht="15">
      <c r="B112" s="32"/>
      <c r="C112" s="32"/>
      <c r="D112" s="32"/>
    </row>
    <row r="113" spans="2:4" ht="15">
      <c r="B113" s="32"/>
      <c r="C113" s="32"/>
      <c r="D113" s="32"/>
    </row>
    <row r="114" spans="2:4" ht="15">
      <c r="B114" s="32"/>
      <c r="C114" s="32"/>
      <c r="D114" s="32"/>
    </row>
    <row r="115" spans="2:4" ht="15">
      <c r="B115" s="32"/>
      <c r="C115" s="32"/>
      <c r="D115" s="32"/>
    </row>
    <row r="116" spans="2:4" ht="15">
      <c r="B116" s="32"/>
      <c r="C116" s="32"/>
      <c r="D116" s="32"/>
    </row>
    <row r="117" spans="2:4" ht="15">
      <c r="B117" s="32"/>
      <c r="C117" s="32"/>
      <c r="D117" s="32"/>
    </row>
    <row r="118" spans="2:4" ht="15">
      <c r="B118" s="32"/>
      <c r="C118" s="32"/>
      <c r="D118" s="32"/>
    </row>
    <row r="119" spans="2:4" ht="15">
      <c r="B119" s="32"/>
      <c r="C119" s="32"/>
      <c r="D119" s="32"/>
    </row>
    <row r="120" spans="2:4" ht="15">
      <c r="B120" s="32"/>
      <c r="C120" s="32"/>
      <c r="D120" s="32"/>
    </row>
    <row r="121" spans="2:4" ht="15">
      <c r="B121" s="32"/>
      <c r="C121" s="32"/>
      <c r="D121" s="32"/>
    </row>
    <row r="122" spans="2:4" ht="15">
      <c r="B122" s="32"/>
      <c r="C122" s="32"/>
      <c r="D122" s="32"/>
    </row>
    <row r="123" spans="2:4" ht="15">
      <c r="B123" s="32"/>
      <c r="C123" s="32"/>
      <c r="D123" s="32"/>
    </row>
    <row r="124" spans="2:4" ht="15">
      <c r="B124" s="32"/>
      <c r="C124" s="32"/>
      <c r="D124" s="32"/>
    </row>
    <row r="125" spans="2:4" ht="15">
      <c r="B125" s="32"/>
      <c r="C125" s="32"/>
      <c r="D125" s="32"/>
    </row>
    <row r="126" spans="2:4" ht="15">
      <c r="B126" s="32"/>
      <c r="C126" s="32"/>
      <c r="D126" s="32"/>
    </row>
    <row r="127" spans="2:4" ht="15">
      <c r="B127" s="32"/>
      <c r="C127" s="32"/>
      <c r="D127" s="32"/>
    </row>
    <row r="128" spans="2:4" ht="15">
      <c r="B128" s="32"/>
      <c r="C128" s="32"/>
      <c r="D128" s="32"/>
    </row>
  </sheetData>
  <mergeCells count="2">
    <mergeCell ref="B54:K54"/>
    <mergeCell ref="B55:K55"/>
  </mergeCells>
  <printOptions/>
  <pageMargins left="0.75" right="0.57" top="0.53" bottom="0.45" header="0.5" footer="0.42"/>
  <pageSetup firstPageNumber="4" useFirstPageNumber="1" fitToHeight="1" fitToWidth="1" horizontalDpi="300" verticalDpi="300" orientation="portrait" paperSize="9" scale="9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P438"/>
  <sheetViews>
    <sheetView tabSelected="1" view="pageBreakPreview" zoomScale="75" zoomScaleNormal="75" zoomScaleSheetLayoutView="75" workbookViewId="0" topLeftCell="A70">
      <selection activeCell="G77" sqref="G77"/>
    </sheetView>
  </sheetViews>
  <sheetFormatPr defaultColWidth="8.88671875" defaultRowHeight="15"/>
  <cols>
    <col min="1" max="1" width="2.6640625" style="0" customWidth="1"/>
    <col min="2" max="2" width="4.3359375" style="0" customWidth="1"/>
    <col min="3" max="3" width="3.5546875" style="0" customWidth="1"/>
    <col min="4" max="4" width="2.77734375" style="0" customWidth="1"/>
    <col min="5" max="5" width="2.5546875" style="0" customWidth="1"/>
    <col min="6" max="6" width="9.88671875" style="0" customWidth="1"/>
    <col min="7" max="7" width="12.99609375" style="0" customWidth="1"/>
    <col min="8" max="8" width="1.33203125" style="0" customWidth="1"/>
    <col min="9" max="9" width="12.6640625" style="0" customWidth="1"/>
    <col min="10" max="10" width="1.33203125" style="0" customWidth="1"/>
    <col min="11" max="11" width="13.99609375" style="0" customWidth="1"/>
    <col min="12" max="12" width="1.33203125" style="0" customWidth="1"/>
    <col min="13" max="13" width="13.3359375" style="0" customWidth="1"/>
    <col min="14" max="14" width="1.4375" style="0" customWidth="1"/>
    <col min="15" max="15" width="15.10546875" style="0" customWidth="1"/>
    <col min="16" max="16" width="0.10546875" style="0" customWidth="1"/>
  </cols>
  <sheetData>
    <row r="1" ht="6" customHeight="1"/>
    <row r="2" ht="20.25">
      <c r="B2" s="144" t="s">
        <v>214</v>
      </c>
    </row>
    <row r="3" ht="15">
      <c r="B3" s="50" t="s">
        <v>40</v>
      </c>
    </row>
    <row r="4" ht="15">
      <c r="B4" s="50"/>
    </row>
    <row r="5" ht="3" customHeight="1">
      <c r="B5" s="50"/>
    </row>
    <row r="6" ht="18">
      <c r="B6" s="110" t="s">
        <v>277</v>
      </c>
    </row>
    <row r="7" ht="15">
      <c r="B7" s="23" t="s">
        <v>0</v>
      </c>
    </row>
    <row r="8" ht="15">
      <c r="B8" s="23"/>
    </row>
    <row r="10" ht="18">
      <c r="B10" s="111" t="s">
        <v>115</v>
      </c>
    </row>
    <row r="11" ht="18">
      <c r="B11" s="111"/>
    </row>
    <row r="12" ht="6" customHeight="1"/>
    <row r="13" spans="2:15" ht="15.75">
      <c r="B13" s="157" t="s">
        <v>122</v>
      </c>
      <c r="C13" s="155" t="s">
        <v>96</v>
      </c>
      <c r="D13" s="32"/>
      <c r="E13" s="32"/>
      <c r="F13" s="32"/>
      <c r="G13" s="32"/>
      <c r="H13" s="32"/>
      <c r="I13" s="32"/>
      <c r="J13" s="32"/>
      <c r="K13" s="32"/>
      <c r="L13" s="32"/>
      <c r="M13" s="32"/>
      <c r="N13" s="32"/>
      <c r="O13" s="32"/>
    </row>
    <row r="14" spans="2:15" ht="6" customHeight="1">
      <c r="B14" s="114"/>
      <c r="C14" s="24"/>
      <c r="D14" s="32"/>
      <c r="E14" s="32"/>
      <c r="F14" s="32"/>
      <c r="G14" s="32"/>
      <c r="H14" s="32"/>
      <c r="I14" s="32"/>
      <c r="J14" s="32"/>
      <c r="K14" s="32"/>
      <c r="L14" s="32"/>
      <c r="M14" s="32"/>
      <c r="N14" s="32"/>
      <c r="O14" s="32"/>
    </row>
    <row r="15" spans="2:15" ht="15">
      <c r="B15" s="114"/>
      <c r="C15" s="31"/>
      <c r="D15" s="32"/>
      <c r="E15" s="32"/>
      <c r="F15" s="32"/>
      <c r="G15" s="32"/>
      <c r="H15" s="32"/>
      <c r="I15" s="32"/>
      <c r="J15" s="32"/>
      <c r="K15" s="32"/>
      <c r="L15" s="32"/>
      <c r="M15" s="32"/>
      <c r="N15" s="32"/>
      <c r="O15" s="32"/>
    </row>
    <row r="16" spans="2:15" ht="15">
      <c r="B16" s="114"/>
      <c r="C16" s="31"/>
      <c r="D16" s="32"/>
      <c r="E16" s="32"/>
      <c r="F16" s="32"/>
      <c r="G16" s="32"/>
      <c r="H16" s="32"/>
      <c r="I16" s="32"/>
      <c r="J16" s="32"/>
      <c r="K16" s="32"/>
      <c r="L16" s="32"/>
      <c r="M16" s="32"/>
      <c r="N16" s="32"/>
      <c r="O16" s="32"/>
    </row>
    <row r="17" spans="2:15" ht="15">
      <c r="B17" s="114"/>
      <c r="C17" s="31"/>
      <c r="D17" s="32"/>
      <c r="E17" s="32"/>
      <c r="F17" s="32"/>
      <c r="G17" s="32"/>
      <c r="H17" s="32"/>
      <c r="I17" s="32"/>
      <c r="J17" s="32"/>
      <c r="K17" s="32"/>
      <c r="L17" s="32"/>
      <c r="M17" s="32"/>
      <c r="N17" s="32"/>
      <c r="O17" s="32"/>
    </row>
    <row r="18" spans="2:15" ht="15">
      <c r="B18" s="114"/>
      <c r="C18" s="31"/>
      <c r="D18" s="32"/>
      <c r="E18" s="32"/>
      <c r="F18" s="32"/>
      <c r="G18" s="32"/>
      <c r="H18" s="32"/>
      <c r="I18" s="32"/>
      <c r="J18" s="32"/>
      <c r="K18" s="32"/>
      <c r="L18" s="32"/>
      <c r="M18" s="32"/>
      <c r="N18" s="32"/>
      <c r="O18" s="32"/>
    </row>
    <row r="19" spans="2:15" ht="12" customHeight="1">
      <c r="B19" s="114"/>
      <c r="C19" s="31"/>
      <c r="D19" s="32"/>
      <c r="E19" s="32"/>
      <c r="F19" s="32"/>
      <c r="G19" s="32"/>
      <c r="H19" s="32"/>
      <c r="I19" s="32"/>
      <c r="J19" s="32"/>
      <c r="K19" s="32"/>
      <c r="L19" s="32"/>
      <c r="M19" s="32"/>
      <c r="N19" s="32"/>
      <c r="O19" s="32"/>
    </row>
    <row r="20" spans="2:15" ht="15">
      <c r="B20" s="114"/>
      <c r="C20" s="31"/>
      <c r="D20" s="32"/>
      <c r="E20" s="32"/>
      <c r="F20" s="32"/>
      <c r="G20" s="32"/>
      <c r="H20" s="32"/>
      <c r="I20" s="32"/>
      <c r="J20" s="32"/>
      <c r="K20" s="32"/>
      <c r="L20" s="32"/>
      <c r="M20" s="32"/>
      <c r="N20" s="32"/>
      <c r="O20" s="32"/>
    </row>
    <row r="21" spans="2:15" ht="15">
      <c r="B21" s="114"/>
      <c r="C21" s="31"/>
      <c r="D21" s="32"/>
      <c r="E21" s="32"/>
      <c r="F21" s="32"/>
      <c r="G21" s="32"/>
      <c r="H21" s="32"/>
      <c r="I21" s="32"/>
      <c r="J21" s="32"/>
      <c r="K21" s="32"/>
      <c r="L21" s="32"/>
      <c r="M21" s="32"/>
      <c r="N21" s="32"/>
      <c r="O21" s="32"/>
    </row>
    <row r="22" spans="2:15" ht="57" customHeight="1">
      <c r="B22" s="114"/>
      <c r="C22" s="26"/>
      <c r="D22" s="32"/>
      <c r="E22" s="32"/>
      <c r="F22" s="32"/>
      <c r="G22" s="32"/>
      <c r="H22" s="32"/>
      <c r="I22" s="32"/>
      <c r="J22" s="32"/>
      <c r="K22" s="32"/>
      <c r="L22" s="32"/>
      <c r="M22" s="32"/>
      <c r="N22" s="32"/>
      <c r="O22" s="32"/>
    </row>
    <row r="23" spans="2:15" ht="15">
      <c r="B23" s="114"/>
      <c r="C23" s="26"/>
      <c r="D23" s="32"/>
      <c r="E23" s="32"/>
      <c r="F23" s="32"/>
      <c r="G23" s="32"/>
      <c r="H23" s="32"/>
      <c r="I23" s="32"/>
      <c r="J23" s="32"/>
      <c r="K23" s="32"/>
      <c r="L23" s="32"/>
      <c r="M23" s="32"/>
      <c r="N23" s="32"/>
      <c r="O23" s="32"/>
    </row>
    <row r="24" spans="2:15" ht="15">
      <c r="B24" s="114"/>
      <c r="C24" s="26"/>
      <c r="D24" s="32"/>
      <c r="E24" s="32"/>
      <c r="F24" s="32"/>
      <c r="G24" s="32"/>
      <c r="H24" s="32"/>
      <c r="I24" s="32"/>
      <c r="J24" s="32"/>
      <c r="K24" s="32"/>
      <c r="L24" s="32"/>
      <c r="M24" s="32"/>
      <c r="N24" s="32"/>
      <c r="O24" s="32"/>
    </row>
    <row r="25" spans="2:15" ht="5.25" customHeight="1">
      <c r="B25" s="114"/>
      <c r="C25" s="26"/>
      <c r="D25" s="32"/>
      <c r="E25" s="32"/>
      <c r="F25" s="32"/>
      <c r="G25" s="32"/>
      <c r="H25" s="32"/>
      <c r="I25" s="32"/>
      <c r="J25" s="32"/>
      <c r="K25" s="32"/>
      <c r="L25" s="32"/>
      <c r="M25" s="32"/>
      <c r="N25" s="32"/>
      <c r="O25" s="32"/>
    </row>
    <row r="26" spans="2:15" ht="15.75">
      <c r="B26" s="157" t="s">
        <v>121</v>
      </c>
      <c r="C26" s="156" t="s">
        <v>134</v>
      </c>
      <c r="D26" s="32"/>
      <c r="E26" s="32"/>
      <c r="F26" s="32"/>
      <c r="G26" s="32"/>
      <c r="H26" s="32"/>
      <c r="I26" s="32"/>
      <c r="J26" s="32"/>
      <c r="K26" s="32"/>
      <c r="L26" s="32"/>
      <c r="M26" s="32"/>
      <c r="N26" s="32"/>
      <c r="O26" s="32"/>
    </row>
    <row r="27" spans="2:15" ht="8.25" customHeight="1">
      <c r="B27" s="114"/>
      <c r="C27" s="32"/>
      <c r="D27" s="32"/>
      <c r="E27" s="32"/>
      <c r="F27" s="32"/>
      <c r="G27" s="32"/>
      <c r="H27" s="32"/>
      <c r="I27" s="32"/>
      <c r="J27" s="32"/>
      <c r="K27" s="32"/>
      <c r="L27" s="32"/>
      <c r="M27" s="32"/>
      <c r="N27" s="32"/>
      <c r="O27" s="32"/>
    </row>
    <row r="28" spans="2:15" ht="15">
      <c r="B28" s="114"/>
      <c r="C28" s="32"/>
      <c r="D28" s="32"/>
      <c r="E28" s="32"/>
      <c r="F28" s="32"/>
      <c r="G28" s="32"/>
      <c r="H28" s="32"/>
      <c r="I28" s="32"/>
      <c r="J28" s="32"/>
      <c r="K28" s="32"/>
      <c r="L28" s="32"/>
      <c r="M28" s="32"/>
      <c r="N28" s="32"/>
      <c r="O28" s="32"/>
    </row>
    <row r="29" spans="2:15" ht="15">
      <c r="B29" s="114"/>
      <c r="C29" s="32"/>
      <c r="D29" s="32"/>
      <c r="E29" s="32"/>
      <c r="F29" s="32"/>
      <c r="G29" s="32"/>
      <c r="H29" s="32"/>
      <c r="I29" s="32"/>
      <c r="J29" s="32"/>
      <c r="K29" s="32"/>
      <c r="L29" s="32"/>
      <c r="M29" s="32"/>
      <c r="N29" s="32"/>
      <c r="O29" s="32"/>
    </row>
    <row r="30" spans="2:15" ht="15">
      <c r="B30" s="114"/>
      <c r="C30" s="32"/>
      <c r="D30" s="32"/>
      <c r="E30" s="32"/>
      <c r="F30" s="32"/>
      <c r="G30" s="32"/>
      <c r="H30" s="32"/>
      <c r="I30" s="32"/>
      <c r="J30" s="32"/>
      <c r="K30" s="32"/>
      <c r="L30" s="32"/>
      <c r="M30" s="32"/>
      <c r="N30" s="32"/>
      <c r="O30" s="32"/>
    </row>
    <row r="31" spans="2:15" ht="15.75">
      <c r="B31" s="157" t="s">
        <v>123</v>
      </c>
      <c r="C31" s="156" t="s">
        <v>95</v>
      </c>
      <c r="D31" s="146"/>
      <c r="E31" s="32"/>
      <c r="F31" s="32"/>
      <c r="G31" s="32"/>
      <c r="H31" s="32"/>
      <c r="I31" s="32"/>
      <c r="J31" s="32"/>
      <c r="K31" s="32"/>
      <c r="L31" s="32"/>
      <c r="M31" s="32"/>
      <c r="N31" s="32"/>
      <c r="O31" s="32"/>
    </row>
    <row r="32" spans="2:15" ht="8.25" customHeight="1">
      <c r="B32" s="77"/>
      <c r="C32" s="32"/>
      <c r="D32" s="32"/>
      <c r="E32" s="32"/>
      <c r="F32" s="32"/>
      <c r="G32" s="32"/>
      <c r="H32" s="32"/>
      <c r="I32" s="32"/>
      <c r="J32" s="32"/>
      <c r="K32" s="32"/>
      <c r="L32" s="32"/>
      <c r="M32" s="32"/>
      <c r="N32" s="32"/>
      <c r="O32" s="32"/>
    </row>
    <row r="33" spans="2:15" ht="15">
      <c r="B33" s="77"/>
      <c r="C33" s="32"/>
      <c r="D33" s="32"/>
      <c r="E33" s="32"/>
      <c r="F33" s="32"/>
      <c r="G33" s="32"/>
      <c r="H33" s="32"/>
      <c r="I33" s="32"/>
      <c r="J33" s="32"/>
      <c r="K33" s="32"/>
      <c r="L33" s="32"/>
      <c r="M33" s="32"/>
      <c r="N33" s="32"/>
      <c r="O33" s="32"/>
    </row>
    <row r="34" spans="2:15" ht="15">
      <c r="B34" s="77"/>
      <c r="C34" s="32"/>
      <c r="D34" s="32"/>
      <c r="E34" s="32"/>
      <c r="F34" s="32"/>
      <c r="G34" s="32"/>
      <c r="H34" s="32"/>
      <c r="I34" s="32"/>
      <c r="J34" s="32"/>
      <c r="K34" s="32"/>
      <c r="L34" s="32"/>
      <c r="M34" s="32"/>
      <c r="N34" s="32"/>
      <c r="O34" s="32"/>
    </row>
    <row r="35" spans="2:15" ht="15" customHeight="1">
      <c r="B35" s="77"/>
      <c r="C35" s="32"/>
      <c r="D35" s="32"/>
      <c r="E35" s="32"/>
      <c r="F35" s="32"/>
      <c r="G35" s="32"/>
      <c r="H35" s="32"/>
      <c r="I35" s="32"/>
      <c r="J35" s="32"/>
      <c r="K35" s="32"/>
      <c r="L35" s="32"/>
      <c r="M35" s="32"/>
      <c r="N35" s="32"/>
      <c r="O35" s="32"/>
    </row>
    <row r="36" spans="2:15" ht="15.75">
      <c r="B36" s="157" t="s">
        <v>124</v>
      </c>
      <c r="C36" s="156" t="s">
        <v>93</v>
      </c>
      <c r="D36" s="32"/>
      <c r="E36" s="32"/>
      <c r="F36" s="32"/>
      <c r="G36" s="32"/>
      <c r="H36" s="32"/>
      <c r="I36" s="32"/>
      <c r="J36" s="32"/>
      <c r="K36" s="32"/>
      <c r="L36" s="32"/>
      <c r="M36" s="32"/>
      <c r="N36" s="32"/>
      <c r="O36" s="32"/>
    </row>
    <row r="37" spans="2:15" ht="12" customHeight="1">
      <c r="B37" s="77"/>
      <c r="C37" s="32"/>
      <c r="D37" s="32"/>
      <c r="E37" s="32"/>
      <c r="F37" s="32"/>
      <c r="G37" s="32"/>
      <c r="H37" s="32"/>
      <c r="I37" s="32"/>
      <c r="J37" s="32"/>
      <c r="K37" s="32"/>
      <c r="L37" s="32"/>
      <c r="M37" s="32"/>
      <c r="N37" s="32"/>
      <c r="O37" s="32"/>
    </row>
    <row r="38" spans="2:15" ht="15">
      <c r="B38" s="77"/>
      <c r="C38" s="32"/>
      <c r="D38" s="32"/>
      <c r="E38" s="32"/>
      <c r="F38" s="32"/>
      <c r="G38" s="32"/>
      <c r="H38" s="32"/>
      <c r="I38" s="32"/>
      <c r="J38" s="32"/>
      <c r="K38" s="32"/>
      <c r="L38" s="32"/>
      <c r="M38" s="32"/>
      <c r="N38" s="32"/>
      <c r="O38" s="32"/>
    </row>
    <row r="39" spans="2:15" ht="15">
      <c r="B39" s="77"/>
      <c r="C39" s="32"/>
      <c r="D39" s="32"/>
      <c r="E39" s="32"/>
      <c r="F39" s="32"/>
      <c r="G39" s="32"/>
      <c r="H39" s="32"/>
      <c r="I39" s="32"/>
      <c r="J39" s="32"/>
      <c r="K39" s="32"/>
      <c r="L39" s="32"/>
      <c r="M39" s="32"/>
      <c r="N39" s="32"/>
      <c r="O39" s="32"/>
    </row>
    <row r="40" spans="2:15" ht="15">
      <c r="B40" s="77"/>
      <c r="C40" s="32"/>
      <c r="D40" s="32"/>
      <c r="E40" s="32"/>
      <c r="F40" s="32"/>
      <c r="G40" s="32"/>
      <c r="H40" s="32"/>
      <c r="I40" s="32"/>
      <c r="J40" s="32"/>
      <c r="K40" s="32"/>
      <c r="L40" s="32"/>
      <c r="M40" s="32"/>
      <c r="N40" s="32"/>
      <c r="O40" s="32"/>
    </row>
    <row r="41" spans="2:15" ht="6" customHeight="1">
      <c r="B41" s="77"/>
      <c r="C41" s="32"/>
      <c r="D41" s="32"/>
      <c r="E41" s="32"/>
      <c r="F41" s="32"/>
      <c r="G41" s="32"/>
      <c r="H41" s="32"/>
      <c r="I41" s="32"/>
      <c r="J41" s="32"/>
      <c r="K41" s="32"/>
      <c r="L41" s="32"/>
      <c r="M41" s="32"/>
      <c r="N41" s="32"/>
      <c r="O41" s="32"/>
    </row>
    <row r="42" spans="2:15" ht="15.75">
      <c r="B42" s="157" t="s">
        <v>125</v>
      </c>
      <c r="C42" s="156" t="s">
        <v>103</v>
      </c>
      <c r="D42" s="32"/>
      <c r="E42" s="32"/>
      <c r="F42" s="32"/>
      <c r="G42" s="32"/>
      <c r="H42" s="32"/>
      <c r="I42" s="32"/>
      <c r="J42" s="32"/>
      <c r="K42" s="32"/>
      <c r="L42" s="32"/>
      <c r="M42" s="32"/>
      <c r="N42" s="32"/>
      <c r="O42" s="32"/>
    </row>
    <row r="43" spans="2:15" ht="10.5" customHeight="1">
      <c r="B43" s="157"/>
      <c r="C43" s="156"/>
      <c r="D43" s="32"/>
      <c r="E43" s="32"/>
      <c r="F43" s="32"/>
      <c r="G43" s="32"/>
      <c r="H43" s="32"/>
      <c r="I43" s="32"/>
      <c r="J43" s="32"/>
      <c r="K43" s="32"/>
      <c r="L43" s="32"/>
      <c r="M43" s="32"/>
      <c r="N43" s="32"/>
      <c r="O43" s="32"/>
    </row>
    <row r="44" spans="2:15" ht="13.5" customHeight="1">
      <c r="B44" s="77"/>
      <c r="C44" s="32"/>
      <c r="D44" s="32"/>
      <c r="E44" s="32"/>
      <c r="F44" s="32"/>
      <c r="G44" s="32"/>
      <c r="H44" s="32"/>
      <c r="I44" s="32"/>
      <c r="J44" s="32"/>
      <c r="K44" s="32"/>
      <c r="L44" s="32"/>
      <c r="M44" s="32"/>
      <c r="N44" s="32"/>
      <c r="O44" s="32"/>
    </row>
    <row r="45" spans="2:15" ht="11.25" customHeight="1">
      <c r="B45" s="77"/>
      <c r="C45" s="32"/>
      <c r="D45" s="32"/>
      <c r="E45" s="32"/>
      <c r="F45" s="32"/>
      <c r="G45" s="32"/>
      <c r="H45" s="32"/>
      <c r="I45" s="32"/>
      <c r="J45" s="32"/>
      <c r="K45" s="32"/>
      <c r="L45" s="32"/>
      <c r="M45" s="32"/>
      <c r="N45" s="32"/>
      <c r="O45" s="32"/>
    </row>
    <row r="46" spans="2:15" ht="6" customHeight="1">
      <c r="B46" s="77"/>
      <c r="C46" s="32"/>
      <c r="D46" s="32"/>
      <c r="E46" s="32"/>
      <c r="F46" s="32"/>
      <c r="G46" s="32"/>
      <c r="H46" s="32"/>
      <c r="I46" s="32"/>
      <c r="J46" s="32"/>
      <c r="K46" s="32"/>
      <c r="L46" s="32"/>
      <c r="M46" s="32"/>
      <c r="N46" s="32"/>
      <c r="O46" s="32"/>
    </row>
    <row r="47" spans="2:15" ht="2.25" customHeight="1">
      <c r="B47" s="77"/>
      <c r="C47" s="32"/>
      <c r="D47" s="32"/>
      <c r="E47" s="32"/>
      <c r="F47" s="32"/>
      <c r="G47" s="32"/>
      <c r="H47" s="32"/>
      <c r="I47" s="32"/>
      <c r="J47" s="32"/>
      <c r="K47" s="32"/>
      <c r="L47" s="32"/>
      <c r="M47" s="32"/>
      <c r="N47" s="32"/>
      <c r="O47" s="32"/>
    </row>
    <row r="48" spans="2:15" ht="5.25" customHeight="1">
      <c r="B48" s="77"/>
      <c r="C48" s="32"/>
      <c r="D48" s="32"/>
      <c r="E48" s="32"/>
      <c r="F48" s="32"/>
      <c r="G48" s="32"/>
      <c r="H48" s="32"/>
      <c r="I48" s="32"/>
      <c r="J48" s="32"/>
      <c r="K48" s="32"/>
      <c r="L48" s="32"/>
      <c r="M48" s="32"/>
      <c r="N48" s="32"/>
      <c r="O48" s="32"/>
    </row>
    <row r="49" spans="2:15" ht="15.75">
      <c r="B49" s="157" t="s">
        <v>126</v>
      </c>
      <c r="C49" s="156" t="s">
        <v>94</v>
      </c>
      <c r="D49" s="32"/>
      <c r="E49" s="32"/>
      <c r="F49" s="32"/>
      <c r="G49" s="32"/>
      <c r="H49" s="32"/>
      <c r="I49" s="32"/>
      <c r="J49" s="32"/>
      <c r="K49" s="32"/>
      <c r="L49" s="32"/>
      <c r="M49" s="32"/>
      <c r="N49" s="32"/>
      <c r="O49" s="32"/>
    </row>
    <row r="50" spans="2:15" ht="12.75" customHeight="1">
      <c r="B50" s="77"/>
      <c r="C50" s="32"/>
      <c r="D50" s="32"/>
      <c r="E50" s="32"/>
      <c r="F50" s="32"/>
      <c r="G50" s="32"/>
      <c r="H50" s="32"/>
      <c r="I50" s="32"/>
      <c r="J50" s="32"/>
      <c r="K50" s="32"/>
      <c r="L50" s="32"/>
      <c r="M50" s="32"/>
      <c r="N50" s="32"/>
      <c r="O50" s="32"/>
    </row>
    <row r="51" spans="2:15" ht="15">
      <c r="B51" s="77"/>
      <c r="C51" s="32"/>
      <c r="D51" s="32"/>
      <c r="E51" s="32"/>
      <c r="F51" s="32"/>
      <c r="G51" s="32"/>
      <c r="H51" s="32"/>
      <c r="I51" s="32"/>
      <c r="J51" s="32"/>
      <c r="K51" s="32"/>
      <c r="L51" s="32"/>
      <c r="M51" s="32"/>
      <c r="N51" s="32"/>
      <c r="O51" s="32"/>
    </row>
    <row r="52" spans="2:15" ht="15">
      <c r="B52" s="77"/>
      <c r="C52" s="32"/>
      <c r="D52" s="32"/>
      <c r="E52" s="32"/>
      <c r="F52" s="32"/>
      <c r="G52" s="32"/>
      <c r="H52" s="32"/>
      <c r="I52" s="32"/>
      <c r="J52" s="32"/>
      <c r="K52" s="32"/>
      <c r="L52" s="32"/>
      <c r="M52" s="32"/>
      <c r="N52" s="32"/>
      <c r="O52" s="32"/>
    </row>
    <row r="53" spans="2:15" ht="8.25" customHeight="1">
      <c r="B53" s="77"/>
      <c r="C53" s="32"/>
      <c r="D53" s="32"/>
      <c r="E53" s="32"/>
      <c r="F53" s="32"/>
      <c r="G53" s="32"/>
      <c r="H53" s="32"/>
      <c r="I53" s="32"/>
      <c r="J53" s="32"/>
      <c r="K53" s="32"/>
      <c r="L53" s="32"/>
      <c r="M53" s="32"/>
      <c r="N53" s="32"/>
      <c r="O53" s="32"/>
    </row>
    <row r="54" spans="2:15" ht="15">
      <c r="B54" s="77"/>
      <c r="C54" s="32"/>
      <c r="D54" s="32"/>
      <c r="E54" s="32"/>
      <c r="F54" s="32"/>
      <c r="G54" s="32"/>
      <c r="H54" s="32"/>
      <c r="I54" s="32"/>
      <c r="J54" s="32"/>
      <c r="K54" s="32"/>
      <c r="L54" s="32"/>
      <c r="M54" s="32"/>
      <c r="N54" s="32"/>
      <c r="O54" s="32"/>
    </row>
    <row r="55" spans="2:15" ht="15.75">
      <c r="B55" s="157" t="s">
        <v>127</v>
      </c>
      <c r="C55" s="156" t="s">
        <v>92</v>
      </c>
      <c r="D55" s="32"/>
      <c r="E55" s="32"/>
      <c r="F55" s="32"/>
      <c r="G55" s="32"/>
      <c r="H55" s="32"/>
      <c r="I55" s="32"/>
      <c r="J55" s="32"/>
      <c r="K55" s="32"/>
      <c r="L55" s="32"/>
      <c r="M55" s="32"/>
      <c r="N55" s="32"/>
      <c r="O55" s="32"/>
    </row>
    <row r="56" spans="2:15" ht="15" customHeight="1">
      <c r="B56" s="77"/>
      <c r="C56" s="32"/>
      <c r="D56" s="32"/>
      <c r="E56" s="32"/>
      <c r="F56" s="32"/>
      <c r="G56" s="32"/>
      <c r="H56" s="32"/>
      <c r="I56" s="32"/>
      <c r="J56" s="32"/>
      <c r="K56" s="32"/>
      <c r="L56" s="32"/>
      <c r="M56" s="32"/>
      <c r="N56" s="32"/>
      <c r="O56" s="32"/>
    </row>
    <row r="57" spans="2:15" ht="15">
      <c r="B57" s="77"/>
      <c r="C57" s="113" t="s">
        <v>154</v>
      </c>
      <c r="D57" s="32"/>
      <c r="E57" s="32"/>
      <c r="F57" s="32"/>
      <c r="G57" s="32"/>
      <c r="H57" s="32"/>
      <c r="I57" s="32"/>
      <c r="J57" s="32"/>
      <c r="K57" s="32"/>
      <c r="L57" s="32"/>
      <c r="M57" s="32"/>
      <c r="N57" s="32"/>
      <c r="O57" s="32"/>
    </row>
    <row r="58" spans="2:15" ht="15">
      <c r="B58" s="77"/>
      <c r="C58" s="32"/>
      <c r="D58" s="32"/>
      <c r="E58" s="32"/>
      <c r="F58" s="32"/>
      <c r="G58" s="32"/>
      <c r="H58" s="32"/>
      <c r="I58" s="32"/>
      <c r="J58" s="32"/>
      <c r="K58" s="32"/>
      <c r="L58" s="32"/>
      <c r="M58" s="32"/>
      <c r="N58" s="32"/>
      <c r="O58" s="32"/>
    </row>
    <row r="59" spans="2:15" ht="15">
      <c r="B59" s="77"/>
      <c r="C59" s="32"/>
      <c r="D59" s="32"/>
      <c r="E59" s="32"/>
      <c r="F59" s="32"/>
      <c r="G59" s="32"/>
      <c r="H59" s="32"/>
      <c r="I59" s="32"/>
      <c r="J59" s="32"/>
      <c r="K59" s="32"/>
      <c r="L59" s="32"/>
      <c r="M59" s="32"/>
      <c r="N59" s="32"/>
      <c r="O59" s="32"/>
    </row>
    <row r="60" spans="2:15" ht="15.75">
      <c r="B60" s="157" t="s">
        <v>128</v>
      </c>
      <c r="C60" s="156" t="s">
        <v>99</v>
      </c>
      <c r="D60" s="113"/>
      <c r="E60" s="32"/>
      <c r="F60" s="32"/>
      <c r="G60" s="32"/>
      <c r="H60" s="32"/>
      <c r="I60" s="32"/>
      <c r="J60" s="32"/>
      <c r="K60" s="32"/>
      <c r="L60" s="32"/>
      <c r="M60" s="32"/>
      <c r="N60" s="32"/>
      <c r="O60" s="32"/>
    </row>
    <row r="61" spans="2:15" ht="8.25" customHeight="1">
      <c r="B61" s="77"/>
      <c r="C61" s="24"/>
      <c r="D61" s="27"/>
      <c r="E61" s="27"/>
      <c r="F61" s="27"/>
      <c r="G61" s="27"/>
      <c r="H61" s="27"/>
      <c r="I61" s="66"/>
      <c r="J61" s="66"/>
      <c r="K61" s="65"/>
      <c r="L61" s="62"/>
      <c r="M61" s="69"/>
      <c r="N61" s="48"/>
      <c r="O61" s="25"/>
    </row>
    <row r="62" spans="2:15" ht="15">
      <c r="B62" s="77"/>
      <c r="C62" s="158" t="s">
        <v>153</v>
      </c>
      <c r="D62" s="27"/>
      <c r="E62" s="27"/>
      <c r="F62" s="27"/>
      <c r="G62" s="27"/>
      <c r="H62" s="27"/>
      <c r="I62" s="66"/>
      <c r="J62" s="66"/>
      <c r="K62" s="65"/>
      <c r="L62" s="62"/>
      <c r="M62" s="69"/>
      <c r="N62" s="48"/>
      <c r="O62" s="25"/>
    </row>
    <row r="63" spans="2:15" ht="9.75" customHeight="1">
      <c r="B63" s="77"/>
      <c r="C63" s="24"/>
      <c r="D63" s="27"/>
      <c r="E63" s="27"/>
      <c r="F63" s="27"/>
      <c r="G63" s="27"/>
      <c r="H63" s="27"/>
      <c r="I63" s="66"/>
      <c r="J63" s="66"/>
      <c r="K63" s="65"/>
      <c r="L63" s="62"/>
      <c r="M63" s="69"/>
      <c r="N63" s="48"/>
      <c r="O63" s="25"/>
    </row>
    <row r="64" spans="2:15" ht="15.75">
      <c r="B64" s="77"/>
      <c r="C64" s="27"/>
      <c r="D64" s="27"/>
      <c r="E64" s="27"/>
      <c r="F64" s="27"/>
      <c r="G64" s="159" t="s">
        <v>62</v>
      </c>
      <c r="H64" s="159"/>
      <c r="I64" s="160" t="s">
        <v>62</v>
      </c>
      <c r="J64" s="161"/>
      <c r="K64" s="160"/>
      <c r="L64" s="162"/>
      <c r="M64" s="163" t="s">
        <v>65</v>
      </c>
      <c r="N64" s="164"/>
      <c r="O64" s="164"/>
    </row>
    <row r="65" spans="2:15" ht="15.75">
      <c r="B65" s="77"/>
      <c r="C65" s="27"/>
      <c r="D65" s="27"/>
      <c r="E65" s="27"/>
      <c r="F65" s="27"/>
      <c r="G65" s="159" t="s">
        <v>64</v>
      </c>
      <c r="H65" s="159"/>
      <c r="I65" s="160" t="s">
        <v>63</v>
      </c>
      <c r="J65" s="159"/>
      <c r="K65" s="160" t="s">
        <v>61</v>
      </c>
      <c r="L65" s="165"/>
      <c r="M65" s="163" t="s">
        <v>73</v>
      </c>
      <c r="N65" s="164"/>
      <c r="O65" s="164" t="s">
        <v>60</v>
      </c>
    </row>
    <row r="66" spans="2:15" ht="15">
      <c r="B66" s="77"/>
      <c r="C66" s="47"/>
      <c r="D66" s="47"/>
      <c r="E66" s="27"/>
      <c r="F66" s="27"/>
      <c r="G66" s="45" t="s">
        <v>10</v>
      </c>
      <c r="H66" s="27"/>
      <c r="I66" s="45" t="s">
        <v>10</v>
      </c>
      <c r="J66" s="28"/>
      <c r="K66" s="45" t="s">
        <v>10</v>
      </c>
      <c r="L66" s="36"/>
      <c r="M66" s="45" t="s">
        <v>10</v>
      </c>
      <c r="N66" s="36"/>
      <c r="O66" s="45" t="s">
        <v>10</v>
      </c>
    </row>
    <row r="67" spans="2:15" ht="18" customHeight="1">
      <c r="B67" s="77"/>
      <c r="C67" s="166" t="s">
        <v>155</v>
      </c>
      <c r="D67" s="73"/>
      <c r="E67" s="73"/>
      <c r="F67" s="73"/>
      <c r="G67" s="166">
        <v>506346</v>
      </c>
      <c r="H67" s="166"/>
      <c r="I67" s="168">
        <v>10871</v>
      </c>
      <c r="J67" s="169"/>
      <c r="K67" s="168">
        <v>21784</v>
      </c>
      <c r="L67" s="147"/>
      <c r="M67" s="167">
        <v>538</v>
      </c>
      <c r="N67" s="147"/>
      <c r="O67" s="147">
        <f>SUM(G67:M67)</f>
        <v>539539</v>
      </c>
    </row>
    <row r="68" spans="2:15" ht="18.75" customHeight="1">
      <c r="B68" s="77"/>
      <c r="C68" s="167" t="s">
        <v>204</v>
      </c>
      <c r="D68" s="73"/>
      <c r="E68" s="73"/>
      <c r="F68" s="73"/>
      <c r="G68" s="148">
        <v>-6671</v>
      </c>
      <c r="H68" s="166"/>
      <c r="I68" s="168">
        <v>-2087</v>
      </c>
      <c r="J68" s="169"/>
      <c r="K68" s="148">
        <v>0</v>
      </c>
      <c r="L68" s="147"/>
      <c r="M68" s="149">
        <v>-10</v>
      </c>
      <c r="N68" s="147"/>
      <c r="O68" s="147">
        <f>SUM(G68:M68)</f>
        <v>-8768</v>
      </c>
    </row>
    <row r="69" spans="2:15" ht="6.75" customHeight="1">
      <c r="B69" s="77"/>
      <c r="C69" s="167"/>
      <c r="D69" s="73"/>
      <c r="E69" s="73"/>
      <c r="F69" s="73"/>
      <c r="G69" s="148"/>
      <c r="H69" s="166"/>
      <c r="I69" s="168"/>
      <c r="J69" s="169"/>
      <c r="K69" s="148"/>
      <c r="L69" s="147"/>
      <c r="M69" s="149"/>
      <c r="N69" s="147"/>
      <c r="O69" s="147"/>
    </row>
    <row r="70" spans="2:15" ht="19.5" customHeight="1" thickBot="1">
      <c r="B70" s="77"/>
      <c r="C70" s="166" t="s">
        <v>156</v>
      </c>
      <c r="D70" s="73"/>
      <c r="E70" s="73"/>
      <c r="F70" s="73"/>
      <c r="G70" s="150">
        <f>SUM(G67:G68)</f>
        <v>499675</v>
      </c>
      <c r="H70" s="150"/>
      <c r="I70" s="150">
        <f>SUM(I67:I68)</f>
        <v>8784</v>
      </c>
      <c r="J70" s="151"/>
      <c r="K70" s="150">
        <f>SUM(K67:K68)</f>
        <v>21784</v>
      </c>
      <c r="L70" s="152"/>
      <c r="M70" s="150">
        <f>SUM(M67:M68)</f>
        <v>528</v>
      </c>
      <c r="N70" s="152"/>
      <c r="O70" s="150">
        <f>SUM(O67:O68)</f>
        <v>530771</v>
      </c>
    </row>
    <row r="71" spans="2:15" ht="15.75" thickTop="1">
      <c r="B71" s="77"/>
      <c r="C71" s="73"/>
      <c r="D71" s="73"/>
      <c r="E71" s="73"/>
      <c r="F71" s="73"/>
      <c r="G71" s="73"/>
      <c r="H71" s="73"/>
      <c r="I71" s="49"/>
      <c r="J71" s="74"/>
      <c r="K71" s="88"/>
      <c r="L71" s="72"/>
      <c r="M71" s="38"/>
      <c r="N71" s="72"/>
      <c r="O71" s="72"/>
    </row>
    <row r="72" spans="2:15" ht="15">
      <c r="B72" s="77"/>
      <c r="C72" s="166" t="s">
        <v>116</v>
      </c>
      <c r="D72" s="166"/>
      <c r="E72" s="166"/>
      <c r="F72" s="166"/>
      <c r="G72" s="166"/>
      <c r="H72" s="166"/>
      <c r="I72" s="168"/>
      <c r="J72" s="169"/>
      <c r="K72" s="153"/>
      <c r="L72" s="147"/>
      <c r="M72" s="167"/>
      <c r="N72" s="147"/>
      <c r="O72" s="147"/>
    </row>
    <row r="73" spans="2:15" ht="17.25" customHeight="1">
      <c r="B73" s="77"/>
      <c r="C73" s="166" t="s">
        <v>165</v>
      </c>
      <c r="D73" s="166"/>
      <c r="E73" s="166"/>
      <c r="F73" s="166"/>
      <c r="G73" s="166">
        <v>48823</v>
      </c>
      <c r="H73" s="166"/>
      <c r="I73" s="168">
        <v>-109</v>
      </c>
      <c r="J73" s="169"/>
      <c r="K73" s="153">
        <v>-2013</v>
      </c>
      <c r="L73" s="147"/>
      <c r="M73" s="167">
        <v>-5948</v>
      </c>
      <c r="N73" s="147"/>
      <c r="O73" s="147">
        <f>SUM(G73:M73)</f>
        <v>40753</v>
      </c>
    </row>
    <row r="74" spans="2:15" ht="18" customHeight="1">
      <c r="B74" s="77"/>
      <c r="C74" s="166" t="s">
        <v>100</v>
      </c>
      <c r="D74" s="154"/>
      <c r="E74" s="166"/>
      <c r="F74" s="166"/>
      <c r="G74" s="166"/>
      <c r="H74" s="166"/>
      <c r="I74" s="147"/>
      <c r="J74" s="169"/>
      <c r="K74" s="168"/>
      <c r="L74" s="147"/>
      <c r="M74" s="166"/>
      <c r="N74" s="147"/>
      <c r="O74" s="167">
        <v>-84993</v>
      </c>
    </row>
    <row r="75" spans="2:15" ht="15">
      <c r="B75" s="77"/>
      <c r="C75" s="166" t="s">
        <v>157</v>
      </c>
      <c r="D75" s="154"/>
      <c r="E75" s="166"/>
      <c r="F75" s="166"/>
      <c r="G75" s="166"/>
      <c r="H75" s="166"/>
      <c r="I75" s="147"/>
      <c r="J75" s="169"/>
      <c r="K75" s="168"/>
      <c r="L75" s="147"/>
      <c r="M75" s="166"/>
      <c r="N75" s="147"/>
      <c r="O75" s="167">
        <v>-9880</v>
      </c>
    </row>
    <row r="76" spans="2:15" ht="3.75" customHeight="1">
      <c r="B76" s="77"/>
      <c r="C76" s="166"/>
      <c r="D76" s="113"/>
      <c r="E76" s="166"/>
      <c r="F76" s="166"/>
      <c r="G76" s="166"/>
      <c r="H76" s="166"/>
      <c r="I76" s="147"/>
      <c r="J76" s="169"/>
      <c r="K76" s="168"/>
      <c r="L76" s="147"/>
      <c r="M76" s="166"/>
      <c r="N76" s="147"/>
      <c r="O76" s="167"/>
    </row>
    <row r="77" spans="2:15" ht="21.75" customHeight="1" thickBot="1">
      <c r="B77" s="77"/>
      <c r="C77" s="166" t="s">
        <v>287</v>
      </c>
      <c r="D77" s="154"/>
      <c r="E77" s="166"/>
      <c r="F77" s="166"/>
      <c r="G77" s="166"/>
      <c r="H77" s="166"/>
      <c r="I77" s="147"/>
      <c r="J77" s="169"/>
      <c r="K77" s="168"/>
      <c r="L77" s="147"/>
      <c r="M77" s="166"/>
      <c r="N77" s="147"/>
      <c r="O77" s="170">
        <f>SUM(O73:O76)</f>
        <v>-54120</v>
      </c>
    </row>
    <row r="78" spans="2:15" ht="15.75" thickTop="1">
      <c r="B78" s="77"/>
      <c r="C78" s="75"/>
      <c r="D78" s="89"/>
      <c r="E78" s="73"/>
      <c r="F78" s="73"/>
      <c r="G78" s="73"/>
      <c r="H78" s="73"/>
      <c r="I78" s="72"/>
      <c r="J78" s="74"/>
      <c r="K78" s="49"/>
      <c r="L78" s="72"/>
      <c r="M78" s="73"/>
      <c r="N78" s="72"/>
      <c r="O78" s="38"/>
    </row>
    <row r="79" spans="2:15" ht="15">
      <c r="B79" s="77"/>
      <c r="C79" s="75"/>
      <c r="D79" s="89"/>
      <c r="E79" s="73"/>
      <c r="F79" s="73"/>
      <c r="G79" s="73"/>
      <c r="H79" s="73"/>
      <c r="I79" s="72"/>
      <c r="J79" s="74"/>
      <c r="K79" s="49"/>
      <c r="L79" s="72"/>
      <c r="M79" s="73"/>
      <c r="N79" s="72"/>
      <c r="O79" s="38"/>
    </row>
    <row r="80" spans="2:15" ht="15.75">
      <c r="B80" s="157" t="s">
        <v>129</v>
      </c>
      <c r="C80" s="156" t="s">
        <v>208</v>
      </c>
      <c r="D80" s="32"/>
      <c r="E80" s="32"/>
      <c r="F80" s="32"/>
      <c r="G80" s="32"/>
      <c r="H80" s="32"/>
      <c r="I80" s="32"/>
      <c r="J80" s="32"/>
      <c r="K80" s="32"/>
      <c r="L80" s="32"/>
      <c r="M80" s="32"/>
      <c r="N80" s="32"/>
      <c r="O80" s="32"/>
    </row>
    <row r="81" spans="2:15" ht="8.25" customHeight="1">
      <c r="B81" s="77"/>
      <c r="C81" s="32"/>
      <c r="D81" s="32"/>
      <c r="E81" s="32"/>
      <c r="F81" s="32"/>
      <c r="G81" s="32"/>
      <c r="H81" s="32"/>
      <c r="I81" s="32"/>
      <c r="J81" s="32"/>
      <c r="K81" s="32"/>
      <c r="L81" s="32"/>
      <c r="M81" s="32"/>
      <c r="N81" s="32"/>
      <c r="O81" s="32"/>
    </row>
    <row r="82" spans="2:15" ht="15">
      <c r="B82" s="77"/>
      <c r="C82" s="32"/>
      <c r="D82" s="32"/>
      <c r="E82" s="32"/>
      <c r="F82" s="32"/>
      <c r="G82" s="32"/>
      <c r="H82" s="32"/>
      <c r="I82" s="32"/>
      <c r="J82" s="32"/>
      <c r="K82" s="32"/>
      <c r="L82" s="32"/>
      <c r="M82" s="32"/>
      <c r="N82" s="32"/>
      <c r="O82" s="32"/>
    </row>
    <row r="83" spans="2:15" ht="15">
      <c r="B83" s="77"/>
      <c r="C83" s="32"/>
      <c r="D83" s="32"/>
      <c r="E83" s="32"/>
      <c r="F83" s="32"/>
      <c r="G83" s="32"/>
      <c r="H83" s="32"/>
      <c r="I83" s="32"/>
      <c r="J83" s="32"/>
      <c r="K83" s="32"/>
      <c r="L83" s="32"/>
      <c r="M83" s="32"/>
      <c r="N83" s="32"/>
      <c r="O83" s="32"/>
    </row>
    <row r="84" spans="2:15" ht="15">
      <c r="B84" s="77"/>
      <c r="C84" s="32"/>
      <c r="D84" s="32"/>
      <c r="E84" s="32"/>
      <c r="F84" s="32"/>
      <c r="G84" s="32"/>
      <c r="H84" s="32"/>
      <c r="I84" s="32"/>
      <c r="J84" s="32"/>
      <c r="K84" s="32"/>
      <c r="L84" s="32"/>
      <c r="M84" s="32"/>
      <c r="N84" s="32"/>
      <c r="O84" s="32"/>
    </row>
    <row r="85" spans="2:15" ht="15.75">
      <c r="B85" s="157" t="s">
        <v>130</v>
      </c>
      <c r="C85" s="156" t="s">
        <v>120</v>
      </c>
      <c r="D85" s="32"/>
      <c r="E85" s="32"/>
      <c r="F85" s="32"/>
      <c r="G85" s="32"/>
      <c r="H85" s="32"/>
      <c r="I85" s="32"/>
      <c r="J85" s="32"/>
      <c r="K85" s="32"/>
      <c r="L85" s="32"/>
      <c r="M85" s="32"/>
      <c r="N85" s="32"/>
      <c r="O85" s="32"/>
    </row>
    <row r="86" spans="2:15" ht="8.25" customHeight="1">
      <c r="B86" s="77"/>
      <c r="C86" s="32"/>
      <c r="D86" s="32"/>
      <c r="E86" s="32"/>
      <c r="F86" s="32"/>
      <c r="G86" s="32"/>
      <c r="H86" s="32"/>
      <c r="I86" s="32"/>
      <c r="J86" s="32"/>
      <c r="K86" s="32"/>
      <c r="L86" s="32"/>
      <c r="M86" s="32"/>
      <c r="N86" s="32"/>
      <c r="O86" s="32"/>
    </row>
    <row r="87" spans="2:15" ht="15">
      <c r="B87" s="77"/>
      <c r="C87" s="32"/>
      <c r="D87" s="32"/>
      <c r="E87" s="32"/>
      <c r="F87" s="32"/>
      <c r="G87" s="32"/>
      <c r="H87" s="32"/>
      <c r="I87" s="32"/>
      <c r="J87" s="32"/>
      <c r="K87" s="32"/>
      <c r="L87" s="32"/>
      <c r="M87" s="32"/>
      <c r="N87" s="32"/>
      <c r="O87" s="32"/>
    </row>
    <row r="88" spans="2:15" ht="15">
      <c r="B88" s="77"/>
      <c r="C88" s="32"/>
      <c r="D88" s="32"/>
      <c r="E88" s="32"/>
      <c r="F88" s="32"/>
      <c r="G88" s="32"/>
      <c r="H88" s="32"/>
      <c r="I88" s="32"/>
      <c r="J88" s="32"/>
      <c r="K88" s="32"/>
      <c r="L88" s="32"/>
      <c r="M88" s="32"/>
      <c r="N88" s="32"/>
      <c r="O88" s="32"/>
    </row>
    <row r="89" spans="2:15" ht="14.25" customHeight="1">
      <c r="B89" s="77"/>
      <c r="C89" s="32"/>
      <c r="D89" s="32"/>
      <c r="E89" s="32"/>
      <c r="F89" s="32"/>
      <c r="G89" s="32"/>
      <c r="H89" s="32"/>
      <c r="I89" s="32"/>
      <c r="J89" s="32"/>
      <c r="K89" s="32"/>
      <c r="L89" s="32"/>
      <c r="M89" s="32"/>
      <c r="N89" s="32"/>
      <c r="O89" s="32"/>
    </row>
    <row r="90" spans="2:15" ht="5.25" customHeight="1">
      <c r="B90" s="77"/>
      <c r="C90" s="32"/>
      <c r="D90" s="32"/>
      <c r="E90" s="32"/>
      <c r="F90" s="32"/>
      <c r="G90" s="32"/>
      <c r="H90" s="32"/>
      <c r="I90" s="32"/>
      <c r="J90" s="32"/>
      <c r="K90" s="32"/>
      <c r="L90" s="32"/>
      <c r="M90" s="32"/>
      <c r="N90" s="32"/>
      <c r="O90" s="32"/>
    </row>
    <row r="91" spans="2:15" ht="15.75">
      <c r="B91" s="157" t="s">
        <v>131</v>
      </c>
      <c r="C91" s="156" t="s">
        <v>91</v>
      </c>
      <c r="D91" s="32"/>
      <c r="E91" s="32"/>
      <c r="F91" s="32"/>
      <c r="G91" s="32"/>
      <c r="H91" s="32"/>
      <c r="I91" s="32"/>
      <c r="J91" s="32"/>
      <c r="K91" s="32"/>
      <c r="L91" s="32"/>
      <c r="M91" s="32"/>
      <c r="N91" s="32"/>
      <c r="O91" s="32"/>
    </row>
    <row r="92" spans="2:15" ht="8.25" customHeight="1">
      <c r="B92" s="77"/>
      <c r="C92" s="32"/>
      <c r="D92" s="32"/>
      <c r="E92" s="32"/>
      <c r="F92" s="32"/>
      <c r="G92" s="32"/>
      <c r="H92" s="32"/>
      <c r="I92" s="32"/>
      <c r="J92" s="32"/>
      <c r="K92" s="32"/>
      <c r="L92" s="32"/>
      <c r="M92" s="32"/>
      <c r="N92" s="32"/>
      <c r="O92" s="32"/>
    </row>
    <row r="93" spans="2:15" ht="15">
      <c r="B93" s="77"/>
      <c r="C93" s="32"/>
      <c r="D93" s="32"/>
      <c r="E93" s="32"/>
      <c r="F93" s="32"/>
      <c r="G93" s="32"/>
      <c r="H93" s="32"/>
      <c r="I93" s="32"/>
      <c r="J93" s="32"/>
      <c r="K93" s="32"/>
      <c r="L93" s="32"/>
      <c r="M93" s="32"/>
      <c r="N93" s="32"/>
      <c r="O93" s="32"/>
    </row>
    <row r="94" spans="2:15" ht="15">
      <c r="B94" s="77"/>
      <c r="C94" s="32"/>
      <c r="D94" s="32"/>
      <c r="E94" s="32"/>
      <c r="F94" s="32"/>
      <c r="G94" s="32"/>
      <c r="H94" s="32"/>
      <c r="I94" s="32"/>
      <c r="J94" s="32"/>
      <c r="K94" s="64"/>
      <c r="L94" s="66"/>
      <c r="M94" s="64"/>
      <c r="N94" s="32"/>
      <c r="O94" s="32"/>
    </row>
    <row r="95" spans="2:15" ht="7.5" customHeight="1">
      <c r="B95" s="77"/>
      <c r="C95" s="32"/>
      <c r="D95" s="32"/>
      <c r="E95" s="32"/>
      <c r="F95" s="32"/>
      <c r="G95" s="32"/>
      <c r="H95" s="32"/>
      <c r="I95" s="32"/>
      <c r="J95" s="32"/>
      <c r="K95" s="64"/>
      <c r="L95" s="66"/>
      <c r="M95" s="64"/>
      <c r="N95" s="32"/>
      <c r="O95" s="32"/>
    </row>
    <row r="96" spans="2:15" ht="11.25" customHeight="1">
      <c r="B96" s="77"/>
      <c r="C96" s="32"/>
      <c r="D96" s="32"/>
      <c r="E96" s="32"/>
      <c r="F96" s="32"/>
      <c r="G96" s="32"/>
      <c r="H96" s="32"/>
      <c r="I96" s="32"/>
      <c r="J96" s="32"/>
      <c r="K96" s="64"/>
      <c r="L96" s="66"/>
      <c r="M96" s="64"/>
      <c r="N96" s="32"/>
      <c r="O96" s="32"/>
    </row>
    <row r="97" spans="2:15" ht="15.75">
      <c r="B97" s="157" t="s">
        <v>132</v>
      </c>
      <c r="C97" s="156" t="s">
        <v>104</v>
      </c>
      <c r="D97" s="32"/>
      <c r="E97" s="32"/>
      <c r="F97" s="32"/>
      <c r="G97" s="32"/>
      <c r="H97" s="32"/>
      <c r="I97" s="32"/>
      <c r="J97" s="32"/>
      <c r="K97" s="32"/>
      <c r="L97" s="32"/>
      <c r="M97" s="32"/>
      <c r="N97" s="32"/>
      <c r="O97" s="32"/>
    </row>
    <row r="98" spans="2:15" ht="8.25" customHeight="1">
      <c r="B98" s="77"/>
      <c r="C98" s="32"/>
      <c r="D98" s="32"/>
      <c r="E98" s="32"/>
      <c r="F98" s="32"/>
      <c r="G98" s="32"/>
      <c r="H98" s="32"/>
      <c r="I98" s="32"/>
      <c r="J98" s="32"/>
      <c r="K98" s="32"/>
      <c r="L98" s="32"/>
      <c r="M98" s="32"/>
      <c r="N98" s="32"/>
      <c r="O98" s="32"/>
    </row>
    <row r="99" spans="2:15" ht="15">
      <c r="B99" s="77"/>
      <c r="C99" s="113"/>
      <c r="D99" s="32"/>
      <c r="E99" s="32"/>
      <c r="F99" s="32"/>
      <c r="G99" s="32"/>
      <c r="H99" s="32"/>
      <c r="I99" s="32"/>
      <c r="J99" s="32"/>
      <c r="K99" s="32"/>
      <c r="L99" s="32"/>
      <c r="M99" s="32"/>
      <c r="N99" s="32"/>
      <c r="O99" s="32"/>
    </row>
    <row r="100" spans="2:15" ht="15">
      <c r="B100" s="77"/>
      <c r="C100" s="32"/>
      <c r="D100" s="32"/>
      <c r="E100" s="32"/>
      <c r="F100" s="32"/>
      <c r="G100" s="32"/>
      <c r="H100" s="32"/>
      <c r="I100" s="32"/>
      <c r="J100" s="32"/>
      <c r="K100" s="32"/>
      <c r="L100" s="32"/>
      <c r="M100" s="32"/>
      <c r="N100" s="32"/>
      <c r="O100" s="32"/>
    </row>
    <row r="101" spans="2:15" ht="12.75" customHeight="1">
      <c r="B101" s="77"/>
      <c r="C101" s="32"/>
      <c r="D101" s="32"/>
      <c r="E101" s="32"/>
      <c r="F101" s="32"/>
      <c r="G101" s="32"/>
      <c r="H101" s="32"/>
      <c r="I101" s="32"/>
      <c r="J101" s="32"/>
      <c r="K101" s="32"/>
      <c r="L101" s="32"/>
      <c r="M101" s="32"/>
      <c r="N101" s="32"/>
      <c r="O101" s="32"/>
    </row>
    <row r="102" spans="2:15" ht="12.75" customHeight="1">
      <c r="B102" s="77"/>
      <c r="C102" s="32"/>
      <c r="D102" s="32"/>
      <c r="E102" s="32"/>
      <c r="F102" s="32"/>
      <c r="G102" s="32"/>
      <c r="H102" s="32"/>
      <c r="I102" s="32"/>
      <c r="J102" s="32"/>
      <c r="K102" s="32"/>
      <c r="L102" s="32"/>
      <c r="M102" s="32"/>
      <c r="N102" s="32"/>
      <c r="O102" s="32"/>
    </row>
    <row r="103" spans="2:15" ht="15.75">
      <c r="B103" s="157" t="s">
        <v>133</v>
      </c>
      <c r="C103" s="156" t="s">
        <v>90</v>
      </c>
      <c r="D103" s="32"/>
      <c r="E103" s="32"/>
      <c r="F103" s="32"/>
      <c r="G103" s="32"/>
      <c r="H103" s="32"/>
      <c r="I103" s="32"/>
      <c r="J103" s="32"/>
      <c r="K103" s="32"/>
      <c r="L103" s="32"/>
      <c r="M103" s="32"/>
      <c r="N103" s="32"/>
      <c r="O103" s="32"/>
    </row>
    <row r="104" spans="2:15" ht="8.25" customHeight="1">
      <c r="B104" s="77"/>
      <c r="C104" s="32"/>
      <c r="D104" s="32"/>
      <c r="E104" s="32"/>
      <c r="F104" s="32"/>
      <c r="G104" s="32"/>
      <c r="H104" s="32"/>
      <c r="I104" s="32"/>
      <c r="J104" s="32"/>
      <c r="K104" s="32"/>
      <c r="L104" s="32"/>
      <c r="M104" s="32"/>
      <c r="N104" s="32"/>
      <c r="O104" s="32"/>
    </row>
    <row r="105" spans="2:15" ht="14.25" customHeight="1">
      <c r="B105" s="77"/>
      <c r="C105" s="32"/>
      <c r="D105" s="32"/>
      <c r="E105" s="32"/>
      <c r="F105" s="32"/>
      <c r="G105" s="32"/>
      <c r="H105" s="32"/>
      <c r="I105" s="32"/>
      <c r="J105" s="32"/>
      <c r="K105" s="32"/>
      <c r="L105" s="32"/>
      <c r="M105" s="32"/>
      <c r="N105" s="32"/>
      <c r="O105" s="32"/>
    </row>
    <row r="106" spans="2:15" ht="14.25" customHeight="1">
      <c r="B106" s="77"/>
      <c r="C106" s="32"/>
      <c r="D106" s="32"/>
      <c r="E106" s="32"/>
      <c r="F106" s="32"/>
      <c r="G106" s="32"/>
      <c r="H106" s="32"/>
      <c r="I106" s="32"/>
      <c r="J106" s="32"/>
      <c r="K106" s="32"/>
      <c r="L106" s="32"/>
      <c r="M106" s="32"/>
      <c r="N106" s="32"/>
      <c r="O106" s="32"/>
    </row>
    <row r="107" spans="2:15" ht="14.25" customHeight="1">
      <c r="B107" s="77"/>
      <c r="C107" s="32"/>
      <c r="D107" s="32"/>
      <c r="E107" s="32"/>
      <c r="F107" s="32"/>
      <c r="G107" s="32"/>
      <c r="H107" s="32"/>
      <c r="I107" s="32"/>
      <c r="J107" s="32"/>
      <c r="K107" s="32"/>
      <c r="L107" s="32"/>
      <c r="M107" s="32"/>
      <c r="N107" s="32"/>
      <c r="O107" s="32"/>
    </row>
    <row r="108" spans="2:15" ht="14.25" customHeight="1">
      <c r="B108" s="77"/>
      <c r="C108" s="32"/>
      <c r="D108" s="32"/>
      <c r="E108" s="32"/>
      <c r="F108" s="32"/>
      <c r="G108" s="32"/>
      <c r="H108" s="32"/>
      <c r="I108" s="32"/>
      <c r="J108" s="32"/>
      <c r="K108" s="32"/>
      <c r="L108" s="32"/>
      <c r="M108" s="32"/>
      <c r="N108" s="32"/>
      <c r="O108" s="32"/>
    </row>
    <row r="109" spans="2:15" ht="14.25" customHeight="1">
      <c r="B109" s="77"/>
      <c r="C109" s="32"/>
      <c r="D109" s="32"/>
      <c r="E109" s="32"/>
      <c r="F109" s="32"/>
      <c r="G109" s="32"/>
      <c r="H109" s="32"/>
      <c r="I109" s="32"/>
      <c r="J109" s="32"/>
      <c r="K109" s="32"/>
      <c r="L109" s="32"/>
      <c r="M109" s="32"/>
      <c r="N109" s="32"/>
      <c r="O109" s="32"/>
    </row>
    <row r="110" spans="2:15" ht="14.25" customHeight="1">
      <c r="B110" s="77"/>
      <c r="C110" s="32"/>
      <c r="D110" s="32"/>
      <c r="E110" s="32"/>
      <c r="F110" s="32"/>
      <c r="G110" s="32"/>
      <c r="H110" s="32"/>
      <c r="I110" s="32"/>
      <c r="J110" s="32"/>
      <c r="K110" s="32"/>
      <c r="L110" s="32"/>
      <c r="M110" s="32"/>
      <c r="N110" s="32"/>
      <c r="O110" s="32"/>
    </row>
    <row r="111" spans="2:15" ht="14.25" customHeight="1">
      <c r="B111" s="77"/>
      <c r="C111" s="32"/>
      <c r="D111" s="32"/>
      <c r="E111" s="32"/>
      <c r="F111" s="32"/>
      <c r="G111" s="32"/>
      <c r="H111" s="32"/>
      <c r="I111" s="32"/>
      <c r="J111" s="32"/>
      <c r="K111" s="32"/>
      <c r="L111" s="32"/>
      <c r="M111" s="32"/>
      <c r="N111" s="32"/>
      <c r="O111" s="32"/>
    </row>
    <row r="112" spans="2:15" ht="14.25" customHeight="1">
      <c r="B112" s="77"/>
      <c r="C112" s="32"/>
      <c r="D112" s="32"/>
      <c r="E112" s="32"/>
      <c r="F112" s="32"/>
      <c r="G112" s="32"/>
      <c r="H112" s="32"/>
      <c r="I112" s="32"/>
      <c r="J112" s="32"/>
      <c r="K112" s="32"/>
      <c r="L112" s="32"/>
      <c r="M112" s="32"/>
      <c r="N112" s="32"/>
      <c r="O112" s="32"/>
    </row>
    <row r="113" spans="2:15" ht="17.25" customHeight="1">
      <c r="B113" s="77"/>
      <c r="C113" s="32"/>
      <c r="D113" s="32"/>
      <c r="E113" s="32"/>
      <c r="F113" s="32"/>
      <c r="G113" s="32"/>
      <c r="H113" s="32"/>
      <c r="I113" s="32"/>
      <c r="J113" s="32"/>
      <c r="K113" s="32"/>
      <c r="L113" s="32"/>
      <c r="M113" s="32"/>
      <c r="N113" s="32"/>
      <c r="O113" s="32"/>
    </row>
    <row r="114" spans="2:15" ht="35.25" customHeight="1">
      <c r="B114" s="77"/>
      <c r="C114" s="32"/>
      <c r="D114" s="32"/>
      <c r="E114" s="32"/>
      <c r="F114" s="32"/>
      <c r="G114" s="32"/>
      <c r="H114" s="32"/>
      <c r="I114" s="32"/>
      <c r="J114" s="32"/>
      <c r="K114" s="32"/>
      <c r="L114" s="32"/>
      <c r="M114" s="32"/>
      <c r="N114" s="32"/>
      <c r="O114" s="32"/>
    </row>
    <row r="115" spans="2:15" ht="12.75" customHeight="1">
      <c r="B115" s="77"/>
      <c r="C115" s="32"/>
      <c r="D115" s="32"/>
      <c r="E115" s="32"/>
      <c r="F115" s="32"/>
      <c r="G115" s="32"/>
      <c r="H115" s="32"/>
      <c r="I115" s="32"/>
      <c r="J115" s="32"/>
      <c r="K115" s="32"/>
      <c r="L115" s="32"/>
      <c r="M115" s="32"/>
      <c r="N115" s="32"/>
      <c r="O115" s="32"/>
    </row>
    <row r="116" spans="2:15" ht="15.75">
      <c r="B116" s="157" t="s">
        <v>135</v>
      </c>
      <c r="C116" s="156" t="s">
        <v>105</v>
      </c>
      <c r="D116" s="32"/>
      <c r="E116" s="32"/>
      <c r="F116" s="32"/>
      <c r="G116" s="32"/>
      <c r="H116" s="32"/>
      <c r="I116" s="32"/>
      <c r="J116" s="32"/>
      <c r="K116" s="32"/>
      <c r="L116" s="32"/>
      <c r="M116" s="32"/>
      <c r="N116" s="32"/>
      <c r="O116" s="32"/>
    </row>
    <row r="117" spans="2:15" ht="15.75">
      <c r="B117" s="157"/>
      <c r="C117" s="156"/>
      <c r="D117" s="113"/>
      <c r="E117" s="113"/>
      <c r="F117" s="113"/>
      <c r="G117" s="113"/>
      <c r="H117" s="113"/>
      <c r="I117" s="113"/>
      <c r="J117" s="113"/>
      <c r="K117" s="113"/>
      <c r="L117" s="113"/>
      <c r="M117" s="163" t="s">
        <v>244</v>
      </c>
      <c r="N117" s="113"/>
      <c r="O117" s="163" t="s">
        <v>245</v>
      </c>
    </row>
    <row r="118" spans="2:15" ht="15.75">
      <c r="B118" s="157"/>
      <c r="C118" s="156"/>
      <c r="D118" s="113"/>
      <c r="E118" s="113"/>
      <c r="F118" s="113"/>
      <c r="G118" s="113"/>
      <c r="H118" s="113"/>
      <c r="I118" s="113"/>
      <c r="J118" s="113"/>
      <c r="K118" s="113"/>
      <c r="L118" s="113"/>
      <c r="M118" s="243" t="s">
        <v>274</v>
      </c>
      <c r="N118" s="167"/>
      <c r="O118" s="239" t="s">
        <v>256</v>
      </c>
    </row>
    <row r="119" spans="2:15" ht="15.75">
      <c r="B119" s="157"/>
      <c r="C119" s="156"/>
      <c r="D119" s="113"/>
      <c r="E119" s="113"/>
      <c r="F119" s="113"/>
      <c r="G119" s="113"/>
      <c r="H119" s="113"/>
      <c r="I119" s="113"/>
      <c r="J119" s="113"/>
      <c r="K119" s="113"/>
      <c r="L119" s="113"/>
      <c r="M119" s="163" t="s">
        <v>10</v>
      </c>
      <c r="N119" s="113"/>
      <c r="O119" s="163" t="s">
        <v>10</v>
      </c>
    </row>
    <row r="120" spans="2:15" ht="7.5" customHeight="1">
      <c r="B120" s="157"/>
      <c r="C120" s="156"/>
      <c r="D120" s="113"/>
      <c r="E120" s="113"/>
      <c r="F120" s="113"/>
      <c r="G120" s="113"/>
      <c r="H120" s="113"/>
      <c r="I120" s="113"/>
      <c r="J120" s="113"/>
      <c r="K120" s="113"/>
      <c r="L120" s="113"/>
      <c r="M120" s="238"/>
      <c r="N120" s="113"/>
      <c r="O120" s="238"/>
    </row>
    <row r="121" spans="2:15" ht="16.5" thickBot="1">
      <c r="B121" s="157"/>
      <c r="C121" s="156"/>
      <c r="D121" s="113" t="s">
        <v>26</v>
      </c>
      <c r="E121" s="113"/>
      <c r="F121" s="113"/>
      <c r="G121" s="113"/>
      <c r="H121" s="113"/>
      <c r="I121" s="113"/>
      <c r="J121" s="113"/>
      <c r="K121" s="113"/>
      <c r="L121" s="113"/>
      <c r="M121" s="180">
        <v>530771</v>
      </c>
      <c r="N121" s="113"/>
      <c r="O121" s="180">
        <v>1011672</v>
      </c>
    </row>
    <row r="122" spans="2:15" ht="9.75" customHeight="1" thickTop="1">
      <c r="B122" s="157"/>
      <c r="C122" s="156"/>
      <c r="D122" s="113"/>
      <c r="E122" s="113"/>
      <c r="F122" s="113"/>
      <c r="G122" s="113"/>
      <c r="H122" s="113"/>
      <c r="I122" s="113"/>
      <c r="J122" s="113"/>
      <c r="K122" s="113"/>
      <c r="L122" s="113"/>
      <c r="M122" s="113"/>
      <c r="N122" s="113"/>
      <c r="O122" s="113"/>
    </row>
    <row r="123" spans="2:15" ht="16.5" customHeight="1">
      <c r="B123" s="157"/>
      <c r="C123" s="156"/>
      <c r="D123" s="113" t="s">
        <v>327</v>
      </c>
      <c r="E123" s="113"/>
      <c r="F123" s="113"/>
      <c r="G123" s="113"/>
      <c r="H123" s="113"/>
      <c r="I123" s="113"/>
      <c r="J123" s="113"/>
      <c r="K123" s="113"/>
      <c r="L123" s="113"/>
      <c r="M123" s="113"/>
      <c r="N123" s="113"/>
      <c r="O123" s="113"/>
    </row>
    <row r="124" spans="2:15" ht="16.5" customHeight="1">
      <c r="B124" s="157"/>
      <c r="C124" s="156"/>
      <c r="D124" s="238" t="s">
        <v>24</v>
      </c>
      <c r="E124" s="113" t="s">
        <v>260</v>
      </c>
      <c r="F124" s="113"/>
      <c r="G124" s="113"/>
      <c r="H124" s="113"/>
      <c r="I124" s="113"/>
      <c r="J124" s="113"/>
      <c r="K124" s="113"/>
      <c r="L124" s="113"/>
      <c r="M124" s="113">
        <v>-40194</v>
      </c>
      <c r="N124" s="113"/>
      <c r="O124" s="113">
        <v>34253</v>
      </c>
    </row>
    <row r="125" spans="2:15" ht="16.5" customHeight="1">
      <c r="B125" s="157"/>
      <c r="C125" s="156"/>
      <c r="D125" s="238" t="s">
        <v>24</v>
      </c>
      <c r="E125" s="113" t="s">
        <v>112</v>
      </c>
      <c r="F125" s="113"/>
      <c r="G125" s="113"/>
      <c r="H125" s="113"/>
      <c r="I125" s="113"/>
      <c r="J125" s="113"/>
      <c r="K125" s="113"/>
      <c r="L125" s="113"/>
      <c r="M125" s="113">
        <v>-8800</v>
      </c>
      <c r="N125" s="113"/>
      <c r="O125" s="113">
        <v>-8164</v>
      </c>
    </row>
    <row r="126" spans="2:15" ht="8.25" customHeight="1">
      <c r="B126" s="157"/>
      <c r="C126" s="156"/>
      <c r="H126" s="113"/>
      <c r="I126" s="113"/>
      <c r="J126" s="113"/>
      <c r="K126" s="113"/>
      <c r="L126" s="113"/>
      <c r="M126" s="113"/>
      <c r="N126" s="113"/>
      <c r="O126" s="113"/>
    </row>
    <row r="127" spans="2:15" ht="16.5" thickBot="1">
      <c r="B127" s="157"/>
      <c r="C127" s="156"/>
      <c r="D127" s="113"/>
      <c r="E127" s="113"/>
      <c r="F127" s="113"/>
      <c r="G127" s="113"/>
      <c r="H127" s="113"/>
      <c r="I127" s="113"/>
      <c r="J127" s="113"/>
      <c r="K127" s="113"/>
      <c r="L127" s="113"/>
      <c r="M127" s="170">
        <f>SUM(M124:M126)</f>
        <v>-48994</v>
      </c>
      <c r="N127" s="167"/>
      <c r="O127" s="170">
        <f>SUM(O124:O126)</f>
        <v>26089</v>
      </c>
    </row>
    <row r="128" spans="2:15" ht="16.5" thickTop="1">
      <c r="B128" s="157"/>
      <c r="C128" s="156"/>
      <c r="D128" s="113"/>
      <c r="E128" s="113"/>
      <c r="F128" s="113"/>
      <c r="G128" s="113"/>
      <c r="H128" s="113"/>
      <c r="I128" s="113"/>
      <c r="J128" s="113"/>
      <c r="K128" s="113"/>
      <c r="L128" s="113"/>
      <c r="M128" s="167"/>
      <c r="N128" s="167"/>
      <c r="O128" s="167"/>
    </row>
    <row r="129" spans="2:15" ht="8.25" customHeight="1">
      <c r="B129" s="77"/>
      <c r="C129" s="32"/>
      <c r="D129" s="32"/>
      <c r="E129" s="32"/>
      <c r="F129" s="32"/>
      <c r="G129" s="32"/>
      <c r="H129" s="32"/>
      <c r="I129" s="32"/>
      <c r="J129" s="32"/>
      <c r="K129" s="32"/>
      <c r="L129" s="32"/>
      <c r="M129" s="32"/>
      <c r="N129" s="32"/>
      <c r="O129" s="32"/>
    </row>
    <row r="130" spans="2:15" ht="15">
      <c r="B130" s="77"/>
      <c r="C130" s="32"/>
      <c r="D130" s="32"/>
      <c r="E130" s="32"/>
      <c r="F130" s="32"/>
      <c r="G130" s="32"/>
      <c r="H130" s="32"/>
      <c r="I130" s="32"/>
      <c r="J130" s="32"/>
      <c r="K130" s="32"/>
      <c r="L130" s="32"/>
      <c r="M130" s="32"/>
      <c r="N130" s="32"/>
      <c r="O130" s="32"/>
    </row>
    <row r="131" spans="2:15" ht="15">
      <c r="B131" s="77"/>
      <c r="C131" s="32"/>
      <c r="D131" s="32"/>
      <c r="E131" s="32"/>
      <c r="F131" s="32"/>
      <c r="G131" s="32"/>
      <c r="H131" s="32"/>
      <c r="I131" s="32"/>
      <c r="J131" s="32"/>
      <c r="K131" s="32"/>
      <c r="L131" s="32"/>
      <c r="M131" s="32"/>
      <c r="N131" s="32"/>
      <c r="O131" s="32"/>
    </row>
    <row r="132" spans="2:15" ht="15">
      <c r="B132" s="77"/>
      <c r="C132" s="32"/>
      <c r="D132" s="32"/>
      <c r="E132" s="32"/>
      <c r="F132" s="32"/>
      <c r="G132" s="32"/>
      <c r="H132" s="32"/>
      <c r="I132" s="32"/>
      <c r="J132" s="32"/>
      <c r="K132" s="32"/>
      <c r="L132" s="32"/>
      <c r="M132" s="32"/>
      <c r="N132" s="32"/>
      <c r="O132" s="32"/>
    </row>
    <row r="133" spans="2:15" ht="3.75" customHeight="1">
      <c r="B133" s="77"/>
      <c r="C133" s="32"/>
      <c r="D133" s="32"/>
      <c r="E133" s="32"/>
      <c r="F133" s="32"/>
      <c r="G133" s="32"/>
      <c r="H133" s="32"/>
      <c r="I133" s="32"/>
      <c r="J133" s="32"/>
      <c r="K133" s="32"/>
      <c r="L133" s="32"/>
      <c r="M133" s="32"/>
      <c r="N133" s="32"/>
      <c r="O133" s="32"/>
    </row>
    <row r="134" spans="2:15" ht="0.75" customHeight="1">
      <c r="B134" s="77"/>
      <c r="C134" s="32"/>
      <c r="D134" s="32"/>
      <c r="E134" s="32"/>
      <c r="F134" s="32"/>
      <c r="G134" s="32"/>
      <c r="H134" s="32"/>
      <c r="I134" s="32"/>
      <c r="J134" s="32"/>
      <c r="K134" s="32"/>
      <c r="L134" s="32"/>
      <c r="M134" s="32"/>
      <c r="N134" s="32"/>
      <c r="O134" s="32"/>
    </row>
    <row r="135" spans="2:15" ht="27" customHeight="1">
      <c r="B135" s="157" t="s">
        <v>136</v>
      </c>
      <c r="C135" s="156" t="s">
        <v>77</v>
      </c>
      <c r="D135" s="32"/>
      <c r="E135" s="32"/>
      <c r="F135" s="32"/>
      <c r="G135" s="32"/>
      <c r="H135" s="32"/>
      <c r="I135" s="32"/>
      <c r="J135" s="32"/>
      <c r="K135" s="32"/>
      <c r="L135" s="32"/>
      <c r="M135" s="32"/>
      <c r="N135" s="32"/>
      <c r="O135" s="32"/>
    </row>
    <row r="136" spans="2:15" ht="11.25" customHeight="1">
      <c r="B136" s="77"/>
      <c r="C136" s="32"/>
      <c r="D136" s="32"/>
      <c r="E136" s="32"/>
      <c r="F136" s="32"/>
      <c r="G136" s="32"/>
      <c r="H136" s="32"/>
      <c r="I136" s="32"/>
      <c r="J136" s="32"/>
      <c r="K136" s="32"/>
      <c r="L136" s="32"/>
      <c r="M136" s="32"/>
      <c r="N136" s="32"/>
      <c r="O136" s="32"/>
    </row>
    <row r="137" spans="2:15" ht="18.75" customHeight="1">
      <c r="B137" s="77"/>
      <c r="C137" s="32"/>
      <c r="D137" s="32"/>
      <c r="E137" s="32"/>
      <c r="F137" s="32"/>
      <c r="G137" s="32"/>
      <c r="H137" s="32"/>
      <c r="I137" s="32"/>
      <c r="J137" s="32"/>
      <c r="K137" s="32"/>
      <c r="L137" s="32"/>
      <c r="M137" s="32"/>
      <c r="N137" s="32"/>
      <c r="O137" s="32"/>
    </row>
    <row r="138" spans="2:15" ht="18.75" customHeight="1">
      <c r="B138" s="77"/>
      <c r="C138" s="32"/>
      <c r="D138" s="32"/>
      <c r="E138" s="32"/>
      <c r="F138" s="32"/>
      <c r="G138" s="32"/>
      <c r="H138" s="32"/>
      <c r="I138" s="32"/>
      <c r="J138" s="32"/>
      <c r="K138" s="32"/>
      <c r="L138" s="32"/>
      <c r="M138" s="32"/>
      <c r="N138" s="32"/>
      <c r="O138" s="32"/>
    </row>
    <row r="139" spans="2:15" ht="18" customHeight="1">
      <c r="B139" s="77"/>
      <c r="C139" s="32"/>
      <c r="D139" s="32"/>
      <c r="E139" s="32"/>
      <c r="F139" s="32"/>
      <c r="G139" s="32"/>
      <c r="H139" s="32"/>
      <c r="I139" s="32"/>
      <c r="J139" s="32"/>
      <c r="K139" s="32"/>
      <c r="L139" s="32"/>
      <c r="M139" s="32"/>
      <c r="N139" s="32"/>
      <c r="O139" s="32"/>
    </row>
    <row r="140" spans="2:15" ht="15.75">
      <c r="B140" s="157" t="s">
        <v>137</v>
      </c>
      <c r="C140" s="156" t="s">
        <v>108</v>
      </c>
      <c r="D140" s="32"/>
      <c r="E140" s="32"/>
      <c r="F140" s="32"/>
      <c r="G140" s="32"/>
      <c r="H140" s="32"/>
      <c r="I140" s="32"/>
      <c r="J140" s="32"/>
      <c r="K140" s="32"/>
      <c r="L140" s="32"/>
      <c r="M140" s="32"/>
      <c r="N140" s="32"/>
      <c r="O140" s="32"/>
    </row>
    <row r="141" spans="2:15" ht="8.25" customHeight="1">
      <c r="B141" s="77"/>
      <c r="C141" s="32"/>
      <c r="D141" s="32"/>
      <c r="E141" s="32"/>
      <c r="F141" s="32"/>
      <c r="G141" s="32"/>
      <c r="H141" s="32"/>
      <c r="I141" s="32"/>
      <c r="J141" s="32"/>
      <c r="K141" s="32"/>
      <c r="L141" s="32"/>
      <c r="M141" s="32"/>
      <c r="N141" s="32"/>
      <c r="O141" s="32"/>
    </row>
    <row r="142" spans="2:3" ht="14.25" customHeight="1">
      <c r="B142" s="77"/>
      <c r="C142" s="32"/>
    </row>
    <row r="143" spans="2:15" ht="18.75" customHeight="1">
      <c r="B143" s="77"/>
      <c r="C143" s="32"/>
      <c r="D143" s="32"/>
      <c r="E143" s="32"/>
      <c r="F143" s="32"/>
      <c r="G143" s="32"/>
      <c r="H143" s="32"/>
      <c r="I143" s="32"/>
      <c r="J143" s="32"/>
      <c r="K143" s="32"/>
      <c r="L143" s="32"/>
      <c r="M143" s="32"/>
      <c r="N143" s="32"/>
      <c r="O143" s="32"/>
    </row>
    <row r="144" spans="2:15" ht="9.75" customHeight="1">
      <c r="B144" s="77"/>
      <c r="C144" s="32"/>
      <c r="D144" s="32"/>
      <c r="E144" s="32"/>
      <c r="F144" s="32"/>
      <c r="G144" s="32"/>
      <c r="H144" s="32"/>
      <c r="I144" s="32"/>
      <c r="J144" s="32"/>
      <c r="K144" s="32"/>
      <c r="L144" s="32"/>
      <c r="M144" s="32"/>
      <c r="N144" s="32"/>
      <c r="O144" s="32"/>
    </row>
    <row r="145" spans="2:15" ht="15.75">
      <c r="B145" s="157" t="s">
        <v>138</v>
      </c>
      <c r="C145" s="156" t="s">
        <v>46</v>
      </c>
      <c r="D145" s="32"/>
      <c r="E145" s="32"/>
      <c r="F145" s="32"/>
      <c r="G145" s="32"/>
      <c r="H145" s="32"/>
      <c r="I145" s="32"/>
      <c r="J145" s="32"/>
      <c r="K145" s="32"/>
      <c r="L145" s="32"/>
      <c r="M145" s="32"/>
      <c r="N145" s="32"/>
      <c r="O145" s="32"/>
    </row>
    <row r="146" spans="2:15" ht="8.25" customHeight="1">
      <c r="B146" s="77"/>
      <c r="C146" s="32"/>
      <c r="D146" s="32"/>
      <c r="E146" s="32"/>
      <c r="F146" s="32"/>
      <c r="G146" s="32"/>
      <c r="H146" s="32"/>
      <c r="I146" s="113"/>
      <c r="J146" s="113"/>
      <c r="K146" s="113"/>
      <c r="L146" s="32"/>
      <c r="M146" s="32"/>
      <c r="N146" s="32"/>
      <c r="O146" s="32"/>
    </row>
    <row r="147" spans="2:15" ht="15.75">
      <c r="B147" s="77"/>
      <c r="C147" s="24"/>
      <c r="D147" s="24"/>
      <c r="E147" s="27"/>
      <c r="F147" s="27"/>
      <c r="G147" s="27"/>
      <c r="H147" s="27"/>
      <c r="I147" s="263" t="s">
        <v>84</v>
      </c>
      <c r="J147" s="263"/>
      <c r="K147" s="263"/>
      <c r="L147" s="38"/>
      <c r="M147" s="263" t="s">
        <v>85</v>
      </c>
      <c r="N147" s="263"/>
      <c r="O147" s="263"/>
    </row>
    <row r="148" spans="2:15" ht="15">
      <c r="B148" s="77"/>
      <c r="C148" s="24"/>
      <c r="D148" s="24"/>
      <c r="E148" s="27"/>
      <c r="F148" s="27"/>
      <c r="G148" s="27"/>
      <c r="H148" s="27"/>
      <c r="I148" s="19" t="s">
        <v>4</v>
      </c>
      <c r="J148" s="30"/>
      <c r="K148" s="19" t="s">
        <v>5</v>
      </c>
      <c r="L148" s="31"/>
      <c r="M148" s="77" t="s">
        <v>23</v>
      </c>
      <c r="N148" s="31"/>
      <c r="O148" s="77" t="s">
        <v>5</v>
      </c>
    </row>
    <row r="149" spans="2:15" ht="15">
      <c r="B149" s="77"/>
      <c r="C149" s="24"/>
      <c r="D149" s="24"/>
      <c r="E149" s="27"/>
      <c r="F149" s="27"/>
      <c r="G149" s="27"/>
      <c r="H149" s="27"/>
      <c r="I149" s="19" t="s">
        <v>6</v>
      </c>
      <c r="J149" s="30"/>
      <c r="K149" s="19" t="s">
        <v>7</v>
      </c>
      <c r="L149" s="31"/>
      <c r="M149" s="77" t="s">
        <v>6</v>
      </c>
      <c r="N149" s="31"/>
      <c r="O149" s="77" t="s">
        <v>7</v>
      </c>
    </row>
    <row r="150" spans="2:15" ht="15">
      <c r="B150" s="114"/>
      <c r="C150" s="24"/>
      <c r="D150" s="24"/>
      <c r="E150" s="27"/>
      <c r="F150" s="27"/>
      <c r="G150" s="27"/>
      <c r="H150" s="27"/>
      <c r="I150" s="19" t="s">
        <v>3</v>
      </c>
      <c r="J150" s="30"/>
      <c r="K150" s="19" t="s">
        <v>3</v>
      </c>
      <c r="L150" s="31"/>
      <c r="M150" s="77" t="s">
        <v>8</v>
      </c>
      <c r="N150" s="31"/>
      <c r="O150" s="77" t="s">
        <v>9</v>
      </c>
    </row>
    <row r="151" spans="2:15" ht="15">
      <c r="B151" s="114"/>
      <c r="C151" s="24"/>
      <c r="D151" s="24"/>
      <c r="E151" s="27"/>
      <c r="F151" s="27"/>
      <c r="G151" s="27"/>
      <c r="H151" s="27"/>
      <c r="I151" s="29" t="s">
        <v>274</v>
      </c>
      <c r="J151" s="30"/>
      <c r="K151" s="29" t="s">
        <v>275</v>
      </c>
      <c r="L151" s="31"/>
      <c r="M151" s="125" t="str">
        <f>+I151</f>
        <v>30/09/2005</v>
      </c>
      <c r="N151" s="31"/>
      <c r="O151" s="125" t="str">
        <f>+K151</f>
        <v>30/09/2004</v>
      </c>
    </row>
    <row r="152" spans="2:15" ht="15">
      <c r="B152" s="114"/>
      <c r="C152" s="27"/>
      <c r="D152" s="24"/>
      <c r="E152" s="27"/>
      <c r="F152" s="27"/>
      <c r="G152" s="27"/>
      <c r="H152" s="27"/>
      <c r="I152" s="19" t="s">
        <v>10</v>
      </c>
      <c r="J152" s="62"/>
      <c r="K152" s="19" t="s">
        <v>10</v>
      </c>
      <c r="L152" s="22"/>
      <c r="M152" s="19" t="s">
        <v>10</v>
      </c>
      <c r="N152" s="22"/>
      <c r="O152" s="19" t="s">
        <v>10</v>
      </c>
    </row>
    <row r="153" spans="2:15" ht="15">
      <c r="B153" s="114"/>
      <c r="C153" s="158" t="s">
        <v>242</v>
      </c>
      <c r="D153" s="24"/>
      <c r="E153" s="27"/>
      <c r="F153" s="27"/>
      <c r="G153" s="27"/>
      <c r="H153" s="27"/>
      <c r="I153" s="19"/>
      <c r="J153" s="62"/>
      <c r="K153" s="19"/>
      <c r="L153" s="22"/>
      <c r="M153" s="19"/>
      <c r="N153" s="22"/>
      <c r="O153" s="19"/>
    </row>
    <row r="154" spans="2:15" ht="15">
      <c r="B154" s="114"/>
      <c r="C154" s="173" t="s">
        <v>24</v>
      </c>
      <c r="D154" s="158" t="s">
        <v>239</v>
      </c>
      <c r="F154" s="27"/>
      <c r="G154" s="27"/>
      <c r="H154" s="27"/>
      <c r="I154" s="178">
        <v>3</v>
      </c>
      <c r="J154" s="173"/>
      <c r="K154" s="174">
        <v>0</v>
      </c>
      <c r="L154" s="177"/>
      <c r="M154" s="178">
        <v>3</v>
      </c>
      <c r="N154" s="177"/>
      <c r="O154" s="178">
        <v>0</v>
      </c>
    </row>
    <row r="155" spans="2:15" ht="15">
      <c r="B155" s="114"/>
      <c r="C155" s="173" t="s">
        <v>24</v>
      </c>
      <c r="D155" s="158" t="s">
        <v>240</v>
      </c>
      <c r="F155" s="27"/>
      <c r="G155" s="27"/>
      <c r="H155" s="27"/>
      <c r="I155" s="178"/>
      <c r="J155" s="173"/>
      <c r="K155" s="174">
        <v>-348</v>
      </c>
      <c r="L155" s="177"/>
      <c r="M155" s="178"/>
      <c r="N155" s="177"/>
      <c r="O155" s="178">
        <v>-348</v>
      </c>
    </row>
    <row r="156" spans="2:15" ht="15">
      <c r="B156" s="114"/>
      <c r="C156" s="158" t="s">
        <v>215</v>
      </c>
      <c r="D156" s="27"/>
      <c r="F156" s="27"/>
      <c r="G156" s="27"/>
      <c r="H156" s="27"/>
      <c r="I156" s="178">
        <v>-3289</v>
      </c>
      <c r="J156" s="173"/>
      <c r="K156" s="174">
        <v>-842</v>
      </c>
      <c r="L156" s="177"/>
      <c r="M156" s="178">
        <v>-3289</v>
      </c>
      <c r="N156" s="177"/>
      <c r="O156" s="174">
        <v>-842</v>
      </c>
    </row>
    <row r="157" spans="2:15" ht="15">
      <c r="B157" s="114"/>
      <c r="C157" s="158" t="s">
        <v>257</v>
      </c>
      <c r="D157" s="27"/>
      <c r="F157" s="27"/>
      <c r="G157" s="27"/>
      <c r="H157" s="27"/>
      <c r="I157" s="178"/>
      <c r="J157" s="173"/>
      <c r="K157" s="174"/>
      <c r="L157" s="177"/>
      <c r="M157" s="178"/>
      <c r="N157" s="177"/>
      <c r="O157" s="174"/>
    </row>
    <row r="158" spans="2:15" ht="15">
      <c r="B158" s="114"/>
      <c r="C158" s="158"/>
      <c r="D158" s="158" t="s">
        <v>258</v>
      </c>
      <c r="F158" s="27"/>
      <c r="G158" s="27"/>
      <c r="H158" s="27"/>
      <c r="I158" s="178"/>
      <c r="J158" s="173"/>
      <c r="K158" s="174">
        <v>0</v>
      </c>
      <c r="L158" s="177"/>
      <c r="M158" s="178"/>
      <c r="N158" s="177"/>
      <c r="O158" s="174">
        <v>0</v>
      </c>
    </row>
    <row r="159" spans="2:15" ht="16.5" customHeight="1">
      <c r="B159" s="114"/>
      <c r="C159" s="171" t="s">
        <v>241</v>
      </c>
      <c r="D159" s="27"/>
      <c r="F159" s="27"/>
      <c r="G159" s="27"/>
      <c r="H159" s="27"/>
      <c r="I159" s="178">
        <v>-1093</v>
      </c>
      <c r="J159" s="173"/>
      <c r="K159" s="178">
        <v>17596</v>
      </c>
      <c r="L159" s="177"/>
      <c r="M159" s="178">
        <v>-1093</v>
      </c>
      <c r="N159" s="177"/>
      <c r="O159" s="178">
        <v>17596</v>
      </c>
    </row>
    <row r="160" spans="2:15" ht="18.75" customHeight="1" thickBot="1">
      <c r="B160" s="114"/>
      <c r="C160" s="27"/>
      <c r="D160" s="27"/>
      <c r="E160" s="27"/>
      <c r="F160" s="27"/>
      <c r="G160" s="27"/>
      <c r="H160" s="27"/>
      <c r="I160" s="233">
        <f>SUM(I154:I159)</f>
        <v>-4379</v>
      </c>
      <c r="J160" s="173"/>
      <c r="K160" s="179">
        <f>SUM(K154:K159)</f>
        <v>16406</v>
      </c>
      <c r="L160" s="177"/>
      <c r="M160" s="237">
        <f>SUM(M154:M159)</f>
        <v>-4379</v>
      </c>
      <c r="N160" s="177"/>
      <c r="O160" s="179">
        <f>SUM(O154:O159)</f>
        <v>16406</v>
      </c>
    </row>
    <row r="161" spans="2:15" ht="15.75" thickTop="1">
      <c r="B161" s="114"/>
      <c r="C161" s="27"/>
      <c r="D161" s="27"/>
      <c r="E161" s="27"/>
      <c r="F161" s="27"/>
      <c r="G161" s="27"/>
      <c r="H161" s="27"/>
      <c r="I161" s="43"/>
      <c r="J161" s="30"/>
      <c r="K161" s="43"/>
      <c r="L161" s="40"/>
      <c r="M161" s="43"/>
      <c r="N161" s="40"/>
      <c r="O161" s="43"/>
    </row>
    <row r="162" spans="2:15" ht="15">
      <c r="B162" s="114"/>
      <c r="C162" s="67"/>
      <c r="D162" s="27"/>
      <c r="E162" s="27"/>
      <c r="F162" s="27"/>
      <c r="G162" s="27"/>
      <c r="H162" s="27"/>
      <c r="I162" s="43"/>
      <c r="J162" s="30"/>
      <c r="K162" s="43"/>
      <c r="L162" s="40"/>
      <c r="M162" s="43"/>
      <c r="N162" s="40"/>
      <c r="O162" s="43"/>
    </row>
    <row r="163" spans="2:15" ht="15">
      <c r="B163" s="114"/>
      <c r="C163" s="67"/>
      <c r="D163" s="27"/>
      <c r="E163" s="27"/>
      <c r="F163" s="27"/>
      <c r="G163" s="27"/>
      <c r="H163" s="27"/>
      <c r="I163" s="43"/>
      <c r="J163" s="30"/>
      <c r="K163" s="43"/>
      <c r="L163" s="40"/>
      <c r="M163" s="43"/>
      <c r="N163" s="40"/>
      <c r="O163" s="43"/>
    </row>
    <row r="164" spans="2:15" ht="15">
      <c r="B164" s="114"/>
      <c r="C164" s="67"/>
      <c r="D164" s="27"/>
      <c r="E164" s="27"/>
      <c r="F164" s="27"/>
      <c r="G164" s="27"/>
      <c r="H164" s="27"/>
      <c r="I164" s="43"/>
      <c r="J164" s="30"/>
      <c r="K164" s="43"/>
      <c r="L164" s="40"/>
      <c r="M164" s="43"/>
      <c r="N164" s="40"/>
      <c r="O164" s="43"/>
    </row>
    <row r="165" spans="2:15" ht="12.75" customHeight="1">
      <c r="B165" s="114"/>
      <c r="C165" s="67"/>
      <c r="D165" s="27"/>
      <c r="E165" s="27"/>
      <c r="F165" s="27"/>
      <c r="G165" s="27"/>
      <c r="H165" s="27"/>
      <c r="I165" s="43"/>
      <c r="J165" s="30"/>
      <c r="K165" s="43"/>
      <c r="L165" s="40"/>
      <c r="M165" s="43"/>
      <c r="N165" s="40"/>
      <c r="O165" s="43"/>
    </row>
    <row r="166" spans="2:15" ht="15.75">
      <c r="B166" s="157" t="s">
        <v>139</v>
      </c>
      <c r="C166" s="156" t="s">
        <v>106</v>
      </c>
      <c r="D166" s="32"/>
      <c r="E166" s="32"/>
      <c r="F166" s="32"/>
      <c r="G166" s="32"/>
      <c r="H166" s="32"/>
      <c r="I166" s="32"/>
      <c r="J166" s="32"/>
      <c r="K166" s="32"/>
      <c r="L166" s="32"/>
      <c r="M166" s="32"/>
      <c r="N166" s="32"/>
      <c r="O166" s="32"/>
    </row>
    <row r="167" spans="2:15" ht="8.25" customHeight="1">
      <c r="B167" s="114"/>
      <c r="C167" s="32"/>
      <c r="D167" s="32"/>
      <c r="E167" s="32"/>
      <c r="F167" s="32"/>
      <c r="G167" s="32"/>
      <c r="H167" s="32"/>
      <c r="I167" s="32"/>
      <c r="J167" s="32"/>
      <c r="K167" s="32"/>
      <c r="L167" s="32"/>
      <c r="M167" s="32"/>
      <c r="N167" s="32"/>
      <c r="O167" s="32"/>
    </row>
    <row r="168" spans="2:15" ht="15">
      <c r="B168" s="114"/>
      <c r="C168" s="32"/>
      <c r="D168" s="32"/>
      <c r="E168" s="32"/>
      <c r="F168" s="32"/>
      <c r="G168" s="32"/>
      <c r="H168" s="32"/>
      <c r="I168" s="32"/>
      <c r="J168" s="32"/>
      <c r="K168" s="32"/>
      <c r="L168" s="32"/>
      <c r="M168" s="64"/>
      <c r="N168" s="66"/>
      <c r="O168" s="64"/>
    </row>
    <row r="169" spans="2:15" ht="12" customHeight="1">
      <c r="B169" s="114"/>
      <c r="C169" s="32"/>
      <c r="D169" s="32"/>
      <c r="E169" s="32"/>
      <c r="F169" s="32"/>
      <c r="G169" s="32"/>
      <c r="H169" s="32"/>
      <c r="I169" s="32"/>
      <c r="J169" s="32"/>
      <c r="K169" s="32"/>
      <c r="L169" s="32"/>
      <c r="M169" s="64"/>
      <c r="N169" s="66"/>
      <c r="O169" s="64"/>
    </row>
    <row r="170" spans="2:15" ht="27" customHeight="1">
      <c r="B170" s="114"/>
      <c r="C170" s="32"/>
      <c r="D170" s="32"/>
      <c r="E170" s="32"/>
      <c r="F170" s="32"/>
      <c r="G170" s="32"/>
      <c r="H170" s="32"/>
      <c r="I170" s="32"/>
      <c r="J170" s="32"/>
      <c r="K170" s="32"/>
      <c r="L170" s="32"/>
      <c r="M170" s="64"/>
      <c r="N170" s="66"/>
      <c r="O170" s="64"/>
    </row>
    <row r="171" spans="2:15" ht="15.75">
      <c r="B171" s="157" t="s">
        <v>140</v>
      </c>
      <c r="C171" s="156" t="s">
        <v>89</v>
      </c>
      <c r="D171" s="32"/>
      <c r="E171" s="32"/>
      <c r="F171" s="32"/>
      <c r="G171" s="32"/>
      <c r="H171" s="32"/>
      <c r="I171" s="32"/>
      <c r="J171" s="32"/>
      <c r="K171" s="32"/>
      <c r="L171" s="32"/>
      <c r="M171" s="32"/>
      <c r="N171" s="32"/>
      <c r="O171" s="32"/>
    </row>
    <row r="172" spans="2:15" ht="4.5" customHeight="1">
      <c r="B172" s="125"/>
      <c r="C172" s="112"/>
      <c r="D172" s="32"/>
      <c r="E172" s="32"/>
      <c r="F172" s="32"/>
      <c r="G172" s="32"/>
      <c r="H172" s="32"/>
      <c r="I172" s="32"/>
      <c r="J172" s="32"/>
      <c r="K172" s="32"/>
      <c r="L172" s="32"/>
      <c r="M172" s="32"/>
      <c r="N172" s="32"/>
      <c r="O172" s="32"/>
    </row>
    <row r="173" spans="2:15" ht="15.75">
      <c r="B173" s="163" t="s">
        <v>147</v>
      </c>
      <c r="C173" s="113" t="s">
        <v>281</v>
      </c>
      <c r="D173" s="113"/>
      <c r="E173" s="32"/>
      <c r="F173" s="32"/>
      <c r="G173" s="32"/>
      <c r="H173" s="32"/>
      <c r="I173" s="32"/>
      <c r="J173" s="32"/>
      <c r="K173" s="32"/>
      <c r="L173" s="32"/>
      <c r="M173" s="32"/>
      <c r="N173" s="32"/>
      <c r="O173" s="32"/>
    </row>
    <row r="174" spans="2:15" ht="7.5" customHeight="1">
      <c r="B174" s="163"/>
      <c r="C174" s="113"/>
      <c r="D174" s="113"/>
      <c r="E174" s="32"/>
      <c r="F174" s="32"/>
      <c r="G174" s="32"/>
      <c r="H174" s="32"/>
      <c r="I174" s="32"/>
      <c r="J174" s="32"/>
      <c r="K174" s="32"/>
      <c r="L174" s="32"/>
      <c r="M174" s="32"/>
      <c r="N174" s="32"/>
      <c r="O174" s="32"/>
    </row>
    <row r="175" spans="2:15" ht="3.75" customHeight="1">
      <c r="B175" s="163"/>
      <c r="C175" s="113"/>
      <c r="D175" s="113"/>
      <c r="E175" s="32"/>
      <c r="F175" s="32"/>
      <c r="G175" s="32"/>
      <c r="H175" s="32"/>
      <c r="I175" s="32"/>
      <c r="J175" s="32"/>
      <c r="K175" s="32"/>
      <c r="L175" s="32"/>
      <c r="M175" s="163"/>
      <c r="N175" s="32"/>
      <c r="O175" s="32"/>
    </row>
    <row r="176" spans="2:15" ht="3.75" customHeight="1">
      <c r="B176" s="163"/>
      <c r="C176" s="113"/>
      <c r="D176" s="113"/>
      <c r="E176" s="32"/>
      <c r="F176" s="32"/>
      <c r="G176" s="32"/>
      <c r="H176" s="32"/>
      <c r="I176" s="32"/>
      <c r="J176" s="32"/>
      <c r="K176" s="32"/>
      <c r="L176" s="32"/>
      <c r="M176" s="32"/>
      <c r="N176" s="32"/>
      <c r="O176" s="32"/>
    </row>
    <row r="177" spans="2:15" ht="15.75">
      <c r="B177" s="163" t="s">
        <v>148</v>
      </c>
      <c r="C177" s="113" t="s">
        <v>149</v>
      </c>
      <c r="D177" s="113"/>
      <c r="E177" s="32"/>
      <c r="F177" s="32"/>
      <c r="G177" s="32"/>
      <c r="H177" s="32"/>
      <c r="I177" s="32"/>
      <c r="J177" s="32"/>
      <c r="K177" s="32"/>
      <c r="L177" s="32"/>
      <c r="M177" s="32"/>
      <c r="N177" s="32"/>
      <c r="O177" s="32"/>
    </row>
    <row r="178" spans="2:15" ht="15.75">
      <c r="B178" s="163"/>
      <c r="C178" s="113"/>
      <c r="D178" s="113"/>
      <c r="E178" s="32"/>
      <c r="F178" s="32"/>
      <c r="G178" s="32"/>
      <c r="H178" s="32"/>
      <c r="I178" s="32"/>
      <c r="J178" s="32"/>
      <c r="K178" s="32"/>
      <c r="L178" s="32"/>
      <c r="M178" s="32"/>
      <c r="N178" s="32"/>
      <c r="O178" s="32"/>
    </row>
    <row r="179" spans="2:15" ht="15.75">
      <c r="B179" s="77"/>
      <c r="C179" s="32"/>
      <c r="D179" s="32"/>
      <c r="E179" s="32"/>
      <c r="F179" s="32"/>
      <c r="G179" s="32"/>
      <c r="H179" s="32"/>
      <c r="I179" s="32"/>
      <c r="J179" s="32"/>
      <c r="K179" s="32"/>
      <c r="L179" s="32"/>
      <c r="N179" s="32"/>
      <c r="O179" s="163" t="s">
        <v>10</v>
      </c>
    </row>
    <row r="180" spans="2:15" ht="15.75" thickBot="1">
      <c r="B180" s="77"/>
      <c r="C180" s="113" t="s">
        <v>152</v>
      </c>
      <c r="D180" s="113"/>
      <c r="E180" s="113"/>
      <c r="F180" s="113"/>
      <c r="G180" s="32"/>
      <c r="H180" s="32"/>
      <c r="I180" s="32"/>
      <c r="J180" s="32"/>
      <c r="K180" s="32"/>
      <c r="L180" s="32"/>
      <c r="N180" s="32"/>
      <c r="O180" s="180">
        <v>19462</v>
      </c>
    </row>
    <row r="181" spans="2:15" ht="12.75" customHeight="1" thickTop="1">
      <c r="B181" s="77"/>
      <c r="C181" s="113"/>
      <c r="D181" s="113"/>
      <c r="E181" s="113"/>
      <c r="F181" s="113"/>
      <c r="G181" s="32"/>
      <c r="H181" s="32"/>
      <c r="I181" s="32"/>
      <c r="J181" s="32"/>
      <c r="K181" s="32"/>
      <c r="L181" s="32"/>
      <c r="N181" s="32"/>
      <c r="O181" s="113"/>
    </row>
    <row r="182" spans="2:15" ht="15.75" thickBot="1">
      <c r="B182" s="77"/>
      <c r="C182" s="113" t="s">
        <v>150</v>
      </c>
      <c r="D182" s="113"/>
      <c r="E182" s="113"/>
      <c r="F182" s="113"/>
      <c r="G182" s="32"/>
      <c r="H182" s="32"/>
      <c r="I182" s="32"/>
      <c r="J182" s="32"/>
      <c r="K182" s="32"/>
      <c r="L182" s="32"/>
      <c r="N182" s="32"/>
      <c r="O182" s="180">
        <v>14674</v>
      </c>
    </row>
    <row r="183" spans="2:15" ht="13.5" customHeight="1" thickTop="1">
      <c r="B183" s="77"/>
      <c r="C183" s="113"/>
      <c r="D183" s="113"/>
      <c r="E183" s="113"/>
      <c r="F183" s="113"/>
      <c r="G183" s="32"/>
      <c r="H183" s="32"/>
      <c r="I183" s="32"/>
      <c r="J183" s="32"/>
      <c r="K183" s="32"/>
      <c r="L183" s="32"/>
      <c r="N183" s="32"/>
      <c r="O183" s="113"/>
    </row>
    <row r="184" spans="2:15" ht="15.75" thickBot="1">
      <c r="B184" s="77"/>
      <c r="C184" s="113" t="s">
        <v>151</v>
      </c>
      <c r="D184" s="113"/>
      <c r="E184" s="113"/>
      <c r="F184" s="113"/>
      <c r="G184" s="32"/>
      <c r="H184" s="32"/>
      <c r="I184" s="32"/>
      <c r="J184" s="32"/>
      <c r="K184" s="32"/>
      <c r="L184" s="32"/>
      <c r="N184" s="32"/>
      <c r="O184" s="180">
        <v>18764</v>
      </c>
    </row>
    <row r="185" spans="2:15" ht="6" customHeight="1" thickTop="1">
      <c r="B185" s="77"/>
      <c r="C185" s="32"/>
      <c r="D185" s="32"/>
      <c r="E185" s="32"/>
      <c r="F185" s="32"/>
      <c r="G185" s="32"/>
      <c r="H185" s="32"/>
      <c r="I185" s="32"/>
      <c r="J185" s="32"/>
      <c r="K185" s="32"/>
      <c r="L185" s="32"/>
      <c r="M185" s="32"/>
      <c r="N185" s="32"/>
      <c r="O185" s="32"/>
    </row>
    <row r="186" spans="2:15" ht="5.25" customHeight="1">
      <c r="B186" s="77"/>
      <c r="C186" s="32"/>
      <c r="D186" s="32"/>
      <c r="E186" s="32"/>
      <c r="F186" s="32"/>
      <c r="G186" s="32"/>
      <c r="H186" s="32"/>
      <c r="I186" s="32"/>
      <c r="J186" s="32"/>
      <c r="K186" s="32"/>
      <c r="L186" s="32"/>
      <c r="M186" s="32"/>
      <c r="N186" s="32"/>
      <c r="O186" s="32"/>
    </row>
    <row r="187" spans="2:15" ht="15">
      <c r="B187" s="77"/>
      <c r="C187" s="32"/>
      <c r="D187" s="32"/>
      <c r="E187" s="32"/>
      <c r="F187" s="32"/>
      <c r="G187" s="32"/>
      <c r="H187" s="32"/>
      <c r="I187" s="32"/>
      <c r="J187" s="32"/>
      <c r="K187" s="32"/>
      <c r="L187" s="32"/>
      <c r="M187" s="32"/>
      <c r="N187" s="32"/>
      <c r="O187" s="32"/>
    </row>
    <row r="188" spans="2:15" ht="15.75">
      <c r="B188" s="157" t="s">
        <v>141</v>
      </c>
      <c r="C188" s="156" t="s">
        <v>187</v>
      </c>
      <c r="D188" s="32"/>
      <c r="E188" s="32"/>
      <c r="F188" s="32"/>
      <c r="G188" s="32"/>
      <c r="H188" s="32"/>
      <c r="I188" s="32"/>
      <c r="J188" s="32"/>
      <c r="K188" s="32"/>
      <c r="L188" s="32"/>
      <c r="M188" s="32"/>
      <c r="N188" s="32"/>
      <c r="O188" s="32"/>
    </row>
    <row r="189" spans="2:15" ht="6.75" customHeight="1">
      <c r="B189" s="77"/>
      <c r="C189" s="32"/>
      <c r="D189" s="32"/>
      <c r="E189" s="32"/>
      <c r="F189" s="32"/>
      <c r="G189" s="32"/>
      <c r="H189" s="32"/>
      <c r="I189" s="32"/>
      <c r="J189" s="32"/>
      <c r="K189" s="32"/>
      <c r="L189" s="32"/>
      <c r="M189" s="32"/>
      <c r="N189" s="32"/>
      <c r="O189" s="32"/>
    </row>
    <row r="190" spans="3:15" ht="15">
      <c r="C190" s="181"/>
      <c r="D190" s="257" t="s">
        <v>181</v>
      </c>
      <c r="E190" s="258"/>
      <c r="F190" s="259"/>
      <c r="G190" s="182"/>
      <c r="H190" s="183"/>
      <c r="I190" s="183"/>
      <c r="J190" s="183"/>
      <c r="K190" s="184"/>
      <c r="L190" s="183"/>
      <c r="M190" s="183"/>
      <c r="N190" s="183"/>
      <c r="O190" s="184"/>
    </row>
    <row r="191" spans="3:15" ht="15">
      <c r="C191" s="187" t="s">
        <v>182</v>
      </c>
      <c r="D191" s="260" t="s">
        <v>183</v>
      </c>
      <c r="E191" s="261"/>
      <c r="F191" s="262"/>
      <c r="G191" s="260" t="s">
        <v>184</v>
      </c>
      <c r="H191" s="261"/>
      <c r="I191" s="261"/>
      <c r="J191" s="261"/>
      <c r="K191" s="262"/>
      <c r="L191" s="186"/>
      <c r="M191" s="261" t="s">
        <v>185</v>
      </c>
      <c r="N191" s="261"/>
      <c r="O191" s="262"/>
    </row>
    <row r="192" spans="3:15" ht="6.75" customHeight="1">
      <c r="C192" s="121"/>
      <c r="D192" s="32"/>
      <c r="E192" s="32"/>
      <c r="F192" s="81"/>
      <c r="G192" s="32"/>
      <c r="H192" s="32"/>
      <c r="I192" s="32"/>
      <c r="J192" s="32"/>
      <c r="K192" s="81"/>
      <c r="L192" s="32"/>
      <c r="M192" s="80"/>
      <c r="N192" s="80"/>
      <c r="O192" s="81"/>
    </row>
    <row r="193" spans="3:15" ht="15" customHeight="1">
      <c r="C193" s="188" t="s">
        <v>186</v>
      </c>
      <c r="D193" s="32"/>
      <c r="E193" s="113" t="s">
        <v>232</v>
      </c>
      <c r="F193" s="81"/>
      <c r="G193" s="32"/>
      <c r="H193" s="32"/>
      <c r="I193" s="32"/>
      <c r="J193" s="32"/>
      <c r="K193" s="81"/>
      <c r="L193" s="32"/>
      <c r="M193" s="80" t="s">
        <v>269</v>
      </c>
      <c r="N193" s="108"/>
      <c r="O193" s="241"/>
    </row>
    <row r="194" spans="3:15" ht="15" customHeight="1">
      <c r="C194" s="188"/>
      <c r="D194" s="32"/>
      <c r="E194" s="113" t="s">
        <v>252</v>
      </c>
      <c r="F194" s="81"/>
      <c r="G194" s="32"/>
      <c r="H194" s="32"/>
      <c r="I194" s="32"/>
      <c r="J194" s="32"/>
      <c r="K194" s="81"/>
      <c r="L194" s="32"/>
      <c r="M194" s="80" t="s">
        <v>270</v>
      </c>
      <c r="N194" s="108"/>
      <c r="O194" s="241"/>
    </row>
    <row r="195" spans="3:15" ht="15" customHeight="1">
      <c r="C195" s="121"/>
      <c r="D195" s="32"/>
      <c r="E195" s="113" t="s">
        <v>263</v>
      </c>
      <c r="F195" s="81"/>
      <c r="G195" s="32"/>
      <c r="H195" s="32"/>
      <c r="I195" s="32"/>
      <c r="J195" s="32"/>
      <c r="K195" s="81"/>
      <c r="L195" s="32"/>
      <c r="M195" s="80"/>
      <c r="N195" s="108"/>
      <c r="O195" s="241"/>
    </row>
    <row r="196" spans="3:15" ht="15" customHeight="1">
      <c r="C196" s="121"/>
      <c r="D196" s="32"/>
      <c r="E196" s="113" t="s">
        <v>264</v>
      </c>
      <c r="F196" s="81"/>
      <c r="G196" s="32"/>
      <c r="H196" s="32"/>
      <c r="I196" s="32"/>
      <c r="J196" s="32"/>
      <c r="K196" s="81"/>
      <c r="L196" s="32"/>
      <c r="M196" s="80" t="s">
        <v>233</v>
      </c>
      <c r="N196" s="108"/>
      <c r="O196" s="241"/>
    </row>
    <row r="197" spans="3:15" ht="15" customHeight="1">
      <c r="C197" s="121"/>
      <c r="D197" s="32"/>
      <c r="E197" s="113" t="s">
        <v>290</v>
      </c>
      <c r="F197" s="81"/>
      <c r="G197" s="32"/>
      <c r="H197" s="32"/>
      <c r="I197" s="32"/>
      <c r="J197" s="32"/>
      <c r="K197" s="81"/>
      <c r="L197" s="32"/>
      <c r="M197" s="80" t="s">
        <v>297</v>
      </c>
      <c r="N197" s="108"/>
      <c r="O197" s="241"/>
    </row>
    <row r="198" spans="3:15" ht="13.5" customHeight="1">
      <c r="C198" s="121"/>
      <c r="D198" s="32"/>
      <c r="E198" s="113" t="s">
        <v>265</v>
      </c>
      <c r="F198" s="81"/>
      <c r="G198" s="32"/>
      <c r="H198" s="32"/>
      <c r="I198" s="32"/>
      <c r="J198" s="32"/>
      <c r="K198" s="81"/>
      <c r="L198" s="32"/>
      <c r="M198" s="80" t="s">
        <v>234</v>
      </c>
      <c r="N198" s="108"/>
      <c r="O198" s="241"/>
    </row>
    <row r="199" spans="3:15" ht="15" customHeight="1">
      <c r="C199" s="121"/>
      <c r="D199" s="32"/>
      <c r="E199" t="s">
        <v>291</v>
      </c>
      <c r="F199" s="241"/>
      <c r="G199" s="32"/>
      <c r="H199" s="32"/>
      <c r="I199" s="32"/>
      <c r="J199" s="32"/>
      <c r="K199" s="81"/>
      <c r="L199" s="32"/>
      <c r="M199" s="80" t="s">
        <v>235</v>
      </c>
      <c r="N199" s="80"/>
      <c r="O199" s="81"/>
    </row>
    <row r="200" spans="3:15" ht="15" customHeight="1">
      <c r="C200" s="121"/>
      <c r="D200" s="32"/>
      <c r="E200" s="146" t="s">
        <v>292</v>
      </c>
      <c r="F200" s="81"/>
      <c r="G200" s="32"/>
      <c r="H200" s="32"/>
      <c r="I200" s="32"/>
      <c r="J200" s="32"/>
      <c r="K200" s="81"/>
      <c r="L200" s="32"/>
      <c r="M200" s="80" t="s">
        <v>236</v>
      </c>
      <c r="N200" s="80"/>
      <c r="O200" s="81"/>
    </row>
    <row r="201" spans="3:15" ht="15" customHeight="1">
      <c r="C201" s="121"/>
      <c r="D201" s="32"/>
      <c r="E201" s="146" t="s">
        <v>293</v>
      </c>
      <c r="F201" s="81"/>
      <c r="G201" s="32"/>
      <c r="H201" s="32"/>
      <c r="I201" s="32"/>
      <c r="J201" s="32"/>
      <c r="K201" s="81"/>
      <c r="L201" s="32"/>
      <c r="M201" s="80" t="s">
        <v>251</v>
      </c>
      <c r="N201" s="80"/>
      <c r="O201" s="81"/>
    </row>
    <row r="202" spans="3:15" ht="15" customHeight="1">
      <c r="C202" s="121"/>
      <c r="D202" s="32"/>
      <c r="E202" s="146" t="s">
        <v>294</v>
      </c>
      <c r="F202" s="81"/>
      <c r="G202" s="32"/>
      <c r="H202" s="32"/>
      <c r="I202" s="32"/>
      <c r="J202" s="32"/>
      <c r="K202" s="81"/>
      <c r="L202" s="32"/>
      <c r="M202" s="80" t="s">
        <v>250</v>
      </c>
      <c r="N202" s="80"/>
      <c r="O202" s="81"/>
    </row>
    <row r="203" spans="3:15" ht="15" customHeight="1">
      <c r="C203" s="121"/>
      <c r="D203" s="32"/>
      <c r="E203" s="146" t="s">
        <v>295</v>
      </c>
      <c r="F203" s="81"/>
      <c r="G203" s="32"/>
      <c r="H203" s="32"/>
      <c r="I203" s="32"/>
      <c r="J203" s="32"/>
      <c r="K203" s="81"/>
      <c r="L203" s="32"/>
      <c r="M203" s="80" t="s">
        <v>237</v>
      </c>
      <c r="N203" s="80"/>
      <c r="O203" s="81"/>
    </row>
    <row r="204" spans="3:15" ht="15" customHeight="1">
      <c r="C204" s="121"/>
      <c r="D204" s="32"/>
      <c r="E204" s="32"/>
      <c r="F204" s="81"/>
      <c r="G204" s="32"/>
      <c r="H204" s="32"/>
      <c r="I204" s="32"/>
      <c r="J204" s="32"/>
      <c r="K204" s="81"/>
      <c r="L204" s="32"/>
      <c r="M204" s="80" t="s">
        <v>246</v>
      </c>
      <c r="N204" s="80"/>
      <c r="O204" s="81"/>
    </row>
    <row r="205" spans="3:15" ht="15" customHeight="1">
      <c r="C205" s="121"/>
      <c r="D205" s="32"/>
      <c r="E205" s="32"/>
      <c r="F205" s="81"/>
      <c r="G205" s="32"/>
      <c r="H205" s="32"/>
      <c r="I205" s="32"/>
      <c r="J205" s="32"/>
      <c r="K205" s="81"/>
      <c r="L205" s="32"/>
      <c r="M205" s="80" t="s">
        <v>247</v>
      </c>
      <c r="N205" s="80"/>
      <c r="O205" s="81"/>
    </row>
    <row r="206" spans="3:15" ht="15" customHeight="1">
      <c r="C206" s="121"/>
      <c r="D206" s="32"/>
      <c r="E206" s="32"/>
      <c r="F206" s="81"/>
      <c r="G206" s="32"/>
      <c r="H206" s="32"/>
      <c r="I206" s="32"/>
      <c r="J206" s="32"/>
      <c r="K206" s="81"/>
      <c r="L206" s="32"/>
      <c r="M206" s="80" t="s">
        <v>248</v>
      </c>
      <c r="N206" s="80"/>
      <c r="O206" s="81"/>
    </row>
    <row r="207" spans="3:15" ht="15" customHeight="1">
      <c r="C207" s="121"/>
      <c r="D207" s="32"/>
      <c r="E207" s="32"/>
      <c r="F207" s="81"/>
      <c r="G207" s="32"/>
      <c r="H207" s="32"/>
      <c r="I207" s="32"/>
      <c r="J207" s="32"/>
      <c r="K207" s="81"/>
      <c r="L207" s="32"/>
      <c r="M207" s="80" t="s">
        <v>249</v>
      </c>
      <c r="N207" s="80"/>
      <c r="O207" s="81"/>
    </row>
    <row r="208" spans="3:15" ht="15" customHeight="1">
      <c r="C208" s="121"/>
      <c r="D208" s="32"/>
      <c r="E208" s="32"/>
      <c r="F208" s="81"/>
      <c r="G208" s="32"/>
      <c r="H208" s="32"/>
      <c r="I208" s="32"/>
      <c r="J208" s="32"/>
      <c r="K208" s="81"/>
      <c r="L208" s="32"/>
      <c r="M208" s="80" t="s">
        <v>254</v>
      </c>
      <c r="N208" s="80"/>
      <c r="O208" s="81"/>
    </row>
    <row r="209" spans="3:15" ht="15" customHeight="1">
      <c r="C209" s="121"/>
      <c r="D209" s="32"/>
      <c r="E209" s="32"/>
      <c r="F209" s="81"/>
      <c r="G209" s="32"/>
      <c r="H209" s="32"/>
      <c r="I209" s="32"/>
      <c r="J209" s="32"/>
      <c r="K209" s="81"/>
      <c r="L209" s="32"/>
      <c r="M209" s="80" t="s">
        <v>255</v>
      </c>
      <c r="N209" s="80"/>
      <c r="O209" s="81"/>
    </row>
    <row r="210" spans="3:15" ht="15" customHeight="1">
      <c r="C210" s="121"/>
      <c r="D210" s="32"/>
      <c r="E210" s="32"/>
      <c r="F210" s="81"/>
      <c r="G210" s="32"/>
      <c r="H210" s="32"/>
      <c r="I210" s="32"/>
      <c r="J210" s="32"/>
      <c r="K210" s="81"/>
      <c r="L210" s="32"/>
      <c r="M210" s="80" t="s">
        <v>266</v>
      </c>
      <c r="N210" s="80"/>
      <c r="O210" s="81"/>
    </row>
    <row r="211" spans="3:15" ht="15" customHeight="1">
      <c r="C211" s="121"/>
      <c r="D211" s="32"/>
      <c r="E211" s="32"/>
      <c r="F211" s="81"/>
      <c r="G211" s="32"/>
      <c r="H211" s="32"/>
      <c r="I211" s="32"/>
      <c r="J211" s="32"/>
      <c r="K211" s="81"/>
      <c r="L211" s="32"/>
      <c r="M211" s="80" t="s">
        <v>253</v>
      </c>
      <c r="N211" s="80"/>
      <c r="O211" s="81"/>
    </row>
    <row r="212" spans="3:15" ht="15" customHeight="1">
      <c r="C212" s="121"/>
      <c r="D212" s="32"/>
      <c r="E212" s="32"/>
      <c r="F212" s="81"/>
      <c r="G212" s="32"/>
      <c r="H212" s="32"/>
      <c r="I212" s="32"/>
      <c r="J212" s="32"/>
      <c r="K212" s="81"/>
      <c r="L212" s="32"/>
      <c r="M212" s="80" t="s">
        <v>267</v>
      </c>
      <c r="N212" s="80"/>
      <c r="O212" s="81"/>
    </row>
    <row r="213" spans="3:15" ht="15" customHeight="1">
      <c r="C213" s="121"/>
      <c r="D213" s="32"/>
      <c r="E213" s="32"/>
      <c r="F213" s="81"/>
      <c r="G213" s="32"/>
      <c r="H213" s="32"/>
      <c r="I213" s="32"/>
      <c r="J213" s="32"/>
      <c r="K213" s="81"/>
      <c r="L213" s="32"/>
      <c r="M213" s="108"/>
      <c r="N213" s="80"/>
      <c r="O213" s="81"/>
    </row>
    <row r="214" spans="3:15" ht="15" customHeight="1">
      <c r="C214" s="121"/>
      <c r="D214" s="32"/>
      <c r="E214" s="32"/>
      <c r="F214" s="81"/>
      <c r="G214" s="32"/>
      <c r="H214" s="32"/>
      <c r="I214" s="32"/>
      <c r="J214" s="32"/>
      <c r="K214" s="81"/>
      <c r="L214" s="32"/>
      <c r="M214" s="80" t="s">
        <v>296</v>
      </c>
      <c r="N214" s="80"/>
      <c r="O214" s="81"/>
    </row>
    <row r="215" spans="3:15" ht="15" customHeight="1">
      <c r="C215" s="121"/>
      <c r="D215" s="32"/>
      <c r="E215" s="32"/>
      <c r="F215" s="81"/>
      <c r="G215" s="32"/>
      <c r="H215" s="32"/>
      <c r="I215" s="32"/>
      <c r="J215" s="32"/>
      <c r="K215" s="81"/>
      <c r="L215" s="32"/>
      <c r="M215" s="80" t="s">
        <v>298</v>
      </c>
      <c r="N215" s="80"/>
      <c r="O215" s="81"/>
    </row>
    <row r="216" spans="3:15" ht="15" customHeight="1">
      <c r="C216" s="121"/>
      <c r="D216" s="32"/>
      <c r="E216" s="32"/>
      <c r="F216" s="81"/>
      <c r="G216" s="32"/>
      <c r="H216" s="32"/>
      <c r="I216" s="32"/>
      <c r="J216" s="32"/>
      <c r="K216" s="81"/>
      <c r="L216" s="32"/>
      <c r="M216" s="80" t="s">
        <v>299</v>
      </c>
      <c r="N216" s="80"/>
      <c r="O216" s="81"/>
    </row>
    <row r="217" spans="3:15" ht="15" customHeight="1">
      <c r="C217" s="121"/>
      <c r="D217" s="32"/>
      <c r="E217" s="32"/>
      <c r="F217" s="81"/>
      <c r="G217" s="32"/>
      <c r="H217" s="32"/>
      <c r="I217" s="32"/>
      <c r="J217" s="32"/>
      <c r="K217" s="81"/>
      <c r="L217" s="32"/>
      <c r="M217" s="80"/>
      <c r="N217" s="80"/>
      <c r="O217" s="81"/>
    </row>
    <row r="218" spans="3:15" ht="15" customHeight="1">
      <c r="C218" s="121"/>
      <c r="D218" s="32"/>
      <c r="E218" s="32"/>
      <c r="F218" s="81"/>
      <c r="G218" s="32"/>
      <c r="H218" s="32"/>
      <c r="I218" s="32"/>
      <c r="J218" s="32"/>
      <c r="K218" s="81"/>
      <c r="L218" s="32"/>
      <c r="M218" s="80" t="s">
        <v>315</v>
      </c>
      <c r="N218" s="80"/>
      <c r="O218" s="81"/>
    </row>
    <row r="219" spans="3:15" ht="15" customHeight="1">
      <c r="C219" s="121"/>
      <c r="D219" s="32"/>
      <c r="E219" s="32"/>
      <c r="F219" s="81"/>
      <c r="G219" s="32"/>
      <c r="H219" s="32"/>
      <c r="I219" s="32"/>
      <c r="J219" s="32"/>
      <c r="K219" s="81"/>
      <c r="L219" s="32"/>
      <c r="M219" s="80" t="s">
        <v>316</v>
      </c>
      <c r="N219" s="80"/>
      <c r="O219" s="81"/>
    </row>
    <row r="220" spans="3:15" ht="15" customHeight="1">
      <c r="C220" s="121"/>
      <c r="D220" s="32"/>
      <c r="E220" s="32"/>
      <c r="F220" s="81"/>
      <c r="G220" s="32"/>
      <c r="H220" s="32"/>
      <c r="I220" s="32"/>
      <c r="J220" s="32"/>
      <c r="K220" s="81"/>
      <c r="L220" s="32"/>
      <c r="M220" s="80" t="s">
        <v>317</v>
      </c>
      <c r="N220" s="80"/>
      <c r="O220" s="81"/>
    </row>
    <row r="221" spans="3:15" ht="15" customHeight="1">
      <c r="C221" s="121"/>
      <c r="D221" s="32"/>
      <c r="E221" s="32"/>
      <c r="F221" s="81"/>
      <c r="G221" s="32"/>
      <c r="H221" s="32"/>
      <c r="I221" s="32"/>
      <c r="J221" s="32"/>
      <c r="K221" s="81"/>
      <c r="L221" s="32"/>
      <c r="M221" s="80" t="s">
        <v>319</v>
      </c>
      <c r="N221" s="80"/>
      <c r="O221" s="81"/>
    </row>
    <row r="222" spans="3:15" ht="15" customHeight="1">
      <c r="C222" s="121"/>
      <c r="D222" s="32"/>
      <c r="E222" s="32"/>
      <c r="F222" s="81"/>
      <c r="G222" s="32"/>
      <c r="H222" s="32"/>
      <c r="I222" s="32"/>
      <c r="J222" s="32"/>
      <c r="K222" s="81"/>
      <c r="L222" s="32"/>
      <c r="M222" s="80" t="s">
        <v>318</v>
      </c>
      <c r="N222" s="80"/>
      <c r="O222" s="81"/>
    </row>
    <row r="223" spans="3:15" ht="15" customHeight="1">
      <c r="C223" s="121"/>
      <c r="D223" s="32"/>
      <c r="E223" s="32"/>
      <c r="F223" s="81"/>
      <c r="G223" s="32"/>
      <c r="H223" s="32"/>
      <c r="I223" s="32"/>
      <c r="J223" s="32"/>
      <c r="K223" s="81"/>
      <c r="L223" s="32"/>
      <c r="M223" s="80" t="s">
        <v>320</v>
      </c>
      <c r="N223" s="80"/>
      <c r="O223" s="81"/>
    </row>
    <row r="224" spans="3:15" ht="15" customHeight="1">
      <c r="C224" s="121"/>
      <c r="D224" s="32"/>
      <c r="E224" s="32"/>
      <c r="F224" s="81"/>
      <c r="G224" s="32"/>
      <c r="H224" s="32"/>
      <c r="I224" s="32"/>
      <c r="J224" s="32"/>
      <c r="K224" s="81"/>
      <c r="L224" s="32"/>
      <c r="M224" s="80"/>
      <c r="N224" s="80"/>
      <c r="O224" s="81"/>
    </row>
    <row r="225" spans="3:15" ht="15" customHeight="1">
      <c r="C225" s="121"/>
      <c r="D225" s="32"/>
      <c r="E225" s="32"/>
      <c r="F225" s="81"/>
      <c r="G225" s="32"/>
      <c r="H225" s="32"/>
      <c r="I225" s="32"/>
      <c r="J225" s="32"/>
      <c r="K225" s="81"/>
      <c r="L225" s="32"/>
      <c r="M225" s="80" t="s">
        <v>322</v>
      </c>
      <c r="N225" s="80"/>
      <c r="O225" s="81"/>
    </row>
    <row r="226" spans="3:15" ht="15" customHeight="1">
      <c r="C226" s="121"/>
      <c r="D226" s="32"/>
      <c r="E226" s="32"/>
      <c r="F226" s="81"/>
      <c r="G226" s="32"/>
      <c r="H226" s="32"/>
      <c r="I226" s="32"/>
      <c r="J226" s="32"/>
      <c r="K226" s="81"/>
      <c r="L226" s="32"/>
      <c r="M226" s="80" t="s">
        <v>321</v>
      </c>
      <c r="N226" s="80"/>
      <c r="O226" s="81"/>
    </row>
    <row r="227" spans="3:15" ht="15" customHeight="1">
      <c r="C227" s="120"/>
      <c r="D227" s="83"/>
      <c r="E227" s="83"/>
      <c r="F227" s="86"/>
      <c r="G227" s="83"/>
      <c r="H227" s="83"/>
      <c r="I227" s="83"/>
      <c r="J227" s="83"/>
      <c r="K227" s="86"/>
      <c r="L227" s="83"/>
      <c r="M227" s="83"/>
      <c r="N227" s="83"/>
      <c r="O227" s="86"/>
    </row>
    <row r="228" spans="3:15" ht="15" customHeight="1">
      <c r="C228" s="80"/>
      <c r="D228" s="80"/>
      <c r="E228" s="80"/>
      <c r="F228" s="80"/>
      <c r="G228" s="80"/>
      <c r="H228" s="80"/>
      <c r="I228" s="80"/>
      <c r="J228" s="80"/>
      <c r="K228" s="80"/>
      <c r="L228" s="80"/>
      <c r="M228" s="80"/>
      <c r="N228" s="80"/>
      <c r="O228" s="80"/>
    </row>
    <row r="229" spans="2:15" ht="15" customHeight="1">
      <c r="B229" s="157" t="s">
        <v>141</v>
      </c>
      <c r="C229" s="156" t="s">
        <v>328</v>
      </c>
      <c r="D229" s="32"/>
      <c r="E229" s="32"/>
      <c r="F229" s="32"/>
      <c r="G229" s="80"/>
      <c r="H229" s="80"/>
      <c r="I229" s="80"/>
      <c r="J229" s="80"/>
      <c r="K229" s="80"/>
      <c r="L229" s="80"/>
      <c r="M229" s="80"/>
      <c r="N229" s="80"/>
      <c r="O229" s="80"/>
    </row>
    <row r="230" spans="3:15" ht="15" customHeight="1">
      <c r="C230" s="83"/>
      <c r="D230" s="83"/>
      <c r="E230" s="83"/>
      <c r="F230" s="83"/>
      <c r="G230" s="83"/>
      <c r="H230" s="83"/>
      <c r="I230" s="83"/>
      <c r="J230" s="83"/>
      <c r="K230" s="83"/>
      <c r="L230" s="83"/>
      <c r="M230" s="83"/>
      <c r="N230" s="83"/>
      <c r="O230" s="83"/>
    </row>
    <row r="231" spans="3:15" ht="15" customHeight="1">
      <c r="C231" s="246"/>
      <c r="D231" s="85"/>
      <c r="E231" s="85"/>
      <c r="F231" s="247"/>
      <c r="G231" s="85"/>
      <c r="H231" s="85"/>
      <c r="I231" s="85"/>
      <c r="J231" s="85"/>
      <c r="K231" s="247"/>
      <c r="L231" s="85"/>
      <c r="M231" s="85"/>
      <c r="N231" s="85"/>
      <c r="O231" s="247"/>
    </row>
    <row r="232" spans="3:15" ht="15">
      <c r="C232" s="188" t="s">
        <v>231</v>
      </c>
      <c r="D232" s="167"/>
      <c r="E232" s="113" t="s">
        <v>213</v>
      </c>
      <c r="F232" s="189"/>
      <c r="G232" s="80"/>
      <c r="H232" s="80"/>
      <c r="I232" s="80"/>
      <c r="J232" s="80"/>
      <c r="K232" s="81"/>
      <c r="L232" s="80"/>
      <c r="M232" s="80" t="s">
        <v>303</v>
      </c>
      <c r="N232" s="80"/>
      <c r="O232" s="81"/>
    </row>
    <row r="233" spans="3:15" ht="15">
      <c r="C233" s="190"/>
      <c r="D233" s="167"/>
      <c r="E233" s="113" t="s">
        <v>224</v>
      </c>
      <c r="F233" s="189"/>
      <c r="G233" s="80"/>
      <c r="H233" s="80"/>
      <c r="I233" s="80"/>
      <c r="J233" s="80"/>
      <c r="K233" s="81"/>
      <c r="L233" s="80"/>
      <c r="M233" s="80" t="s">
        <v>304</v>
      </c>
      <c r="N233" s="80"/>
      <c r="O233" s="81"/>
    </row>
    <row r="234" spans="3:15" ht="15">
      <c r="C234" s="190"/>
      <c r="D234" s="167"/>
      <c r="E234" s="113" t="s">
        <v>225</v>
      </c>
      <c r="F234" s="189"/>
      <c r="G234" s="80"/>
      <c r="H234" s="80"/>
      <c r="I234" s="80"/>
      <c r="J234" s="80"/>
      <c r="K234" s="81"/>
      <c r="L234" s="80"/>
      <c r="M234" s="80" t="s">
        <v>324</v>
      </c>
      <c r="N234" s="80"/>
      <c r="O234" s="81"/>
    </row>
    <row r="235" spans="3:15" ht="15">
      <c r="C235" s="190"/>
      <c r="D235" s="167"/>
      <c r="E235" s="113" t="s">
        <v>268</v>
      </c>
      <c r="F235" s="189"/>
      <c r="G235" s="80"/>
      <c r="H235" s="80"/>
      <c r="I235" s="80"/>
      <c r="J235" s="80"/>
      <c r="K235" s="81"/>
      <c r="L235" s="80"/>
      <c r="M235" s="80" t="s">
        <v>323</v>
      </c>
      <c r="N235" s="80"/>
      <c r="O235" s="81"/>
    </row>
    <row r="236" spans="3:15" ht="15">
      <c r="C236" s="190"/>
      <c r="D236" s="167"/>
      <c r="E236" s="113" t="s">
        <v>300</v>
      </c>
      <c r="F236" s="189"/>
      <c r="G236" s="80"/>
      <c r="H236" s="80"/>
      <c r="I236" s="80"/>
      <c r="J236" s="80"/>
      <c r="K236" s="81"/>
      <c r="L236" s="80"/>
      <c r="M236" s="80"/>
      <c r="N236" s="80"/>
      <c r="O236" s="81"/>
    </row>
    <row r="237" spans="3:15" ht="15">
      <c r="C237" s="190"/>
      <c r="D237" s="167"/>
      <c r="E237" s="113" t="s">
        <v>301</v>
      </c>
      <c r="F237" s="189"/>
      <c r="G237" s="80"/>
      <c r="H237" s="80"/>
      <c r="I237" s="80"/>
      <c r="J237" s="80"/>
      <c r="K237" s="81"/>
      <c r="L237" s="80"/>
      <c r="M237" s="80"/>
      <c r="N237" s="80"/>
      <c r="O237" s="81"/>
    </row>
    <row r="238" spans="3:15" ht="15">
      <c r="C238" s="190"/>
      <c r="D238" s="167"/>
      <c r="E238" s="113" t="s">
        <v>302</v>
      </c>
      <c r="F238" s="189"/>
      <c r="G238" s="80"/>
      <c r="H238" s="80"/>
      <c r="I238" s="80"/>
      <c r="J238" s="80"/>
      <c r="K238" s="81"/>
      <c r="L238" s="80"/>
      <c r="M238" s="80"/>
      <c r="N238" s="80"/>
      <c r="O238" s="81"/>
    </row>
    <row r="239" spans="3:15" ht="15">
      <c r="C239" s="190"/>
      <c r="D239" s="167"/>
      <c r="E239" s="113"/>
      <c r="F239" s="189"/>
      <c r="G239" s="80"/>
      <c r="H239" s="80"/>
      <c r="I239" s="80"/>
      <c r="J239" s="80"/>
      <c r="K239" s="81"/>
      <c r="L239" s="80"/>
      <c r="M239" s="80"/>
      <c r="N239" s="80"/>
      <c r="O239" s="81"/>
    </row>
    <row r="240" spans="3:15" ht="15">
      <c r="C240" s="190"/>
      <c r="D240" s="167"/>
      <c r="E240" s="113"/>
      <c r="F240" s="189"/>
      <c r="G240" s="80"/>
      <c r="H240" s="80"/>
      <c r="I240" s="80"/>
      <c r="J240" s="80"/>
      <c r="K240" s="81"/>
      <c r="L240" s="80"/>
      <c r="M240" s="80"/>
      <c r="N240" s="80"/>
      <c r="O240" s="81"/>
    </row>
    <row r="241" spans="3:15" ht="15">
      <c r="C241" s="190"/>
      <c r="D241" s="167"/>
      <c r="E241" s="113"/>
      <c r="F241" s="189"/>
      <c r="G241" s="80"/>
      <c r="H241" s="80"/>
      <c r="I241" s="80"/>
      <c r="J241" s="80"/>
      <c r="K241" s="81"/>
      <c r="L241" s="80"/>
      <c r="M241" s="80"/>
      <c r="N241" s="80"/>
      <c r="O241" s="81"/>
    </row>
    <row r="242" spans="3:15" ht="15">
      <c r="C242" s="190"/>
      <c r="D242" s="167"/>
      <c r="E242" s="113"/>
      <c r="F242" s="189"/>
      <c r="G242" s="80"/>
      <c r="H242" s="80"/>
      <c r="I242" s="80"/>
      <c r="J242" s="80"/>
      <c r="K242" s="81"/>
      <c r="L242" s="80"/>
      <c r="M242" s="80"/>
      <c r="N242" s="80"/>
      <c r="O242" s="81"/>
    </row>
    <row r="243" spans="3:15" ht="15">
      <c r="C243" s="190"/>
      <c r="D243" s="167"/>
      <c r="E243" s="113"/>
      <c r="F243" s="189"/>
      <c r="G243" s="80"/>
      <c r="H243" s="80"/>
      <c r="I243" s="80"/>
      <c r="J243" s="80"/>
      <c r="K243" s="81"/>
      <c r="L243" s="80"/>
      <c r="M243" s="80"/>
      <c r="N243" s="80"/>
      <c r="O243" s="81"/>
    </row>
    <row r="244" spans="3:15" ht="15">
      <c r="C244" s="190"/>
      <c r="D244" s="167"/>
      <c r="E244" s="113"/>
      <c r="F244" s="189"/>
      <c r="G244" s="80"/>
      <c r="H244" s="80"/>
      <c r="I244" s="80"/>
      <c r="J244" s="80"/>
      <c r="K244" s="81"/>
      <c r="L244" s="80"/>
      <c r="M244" s="80"/>
      <c r="N244" s="80"/>
      <c r="O244" s="81"/>
    </row>
    <row r="245" spans="3:15" ht="15">
      <c r="C245" s="190"/>
      <c r="D245" s="167"/>
      <c r="E245" s="113"/>
      <c r="F245" s="189"/>
      <c r="G245" s="80"/>
      <c r="H245" s="80"/>
      <c r="I245" s="80"/>
      <c r="J245" s="80"/>
      <c r="K245" s="81"/>
      <c r="L245" s="80"/>
      <c r="M245" s="80"/>
      <c r="N245" s="80"/>
      <c r="O245" s="81"/>
    </row>
    <row r="246" spans="3:15" ht="15">
      <c r="C246" s="190"/>
      <c r="D246" s="167"/>
      <c r="E246" s="113"/>
      <c r="F246" s="189"/>
      <c r="G246" s="80"/>
      <c r="H246" s="80"/>
      <c r="I246" s="80"/>
      <c r="J246" s="80"/>
      <c r="K246" s="81"/>
      <c r="L246" s="80"/>
      <c r="M246" s="80"/>
      <c r="N246" s="80"/>
      <c r="O246" s="81"/>
    </row>
    <row r="247" spans="3:15" ht="9" customHeight="1">
      <c r="C247" s="190"/>
      <c r="D247" s="167"/>
      <c r="E247" s="113"/>
      <c r="F247" s="189"/>
      <c r="G247" s="80"/>
      <c r="H247" s="80"/>
      <c r="I247" s="80"/>
      <c r="J247" s="80"/>
      <c r="K247" s="81"/>
      <c r="L247" s="80"/>
      <c r="M247" s="80"/>
      <c r="N247" s="80"/>
      <c r="O247" s="81"/>
    </row>
    <row r="248" spans="3:15" ht="15">
      <c r="C248" s="188" t="s">
        <v>305</v>
      </c>
      <c r="D248" s="167"/>
      <c r="E248" s="113" t="s">
        <v>306</v>
      </c>
      <c r="F248" s="189"/>
      <c r="G248" s="80"/>
      <c r="H248" s="80"/>
      <c r="I248" s="80"/>
      <c r="J248" s="80"/>
      <c r="K248" s="81"/>
      <c r="L248" s="80"/>
      <c r="M248" s="80" t="s">
        <v>233</v>
      </c>
      <c r="N248" s="80"/>
      <c r="O248" s="81"/>
    </row>
    <row r="249" spans="3:15" ht="15">
      <c r="C249" s="190"/>
      <c r="D249" s="167"/>
      <c r="E249" s="113"/>
      <c r="F249" s="189"/>
      <c r="G249" s="80"/>
      <c r="H249" s="80"/>
      <c r="I249" s="80"/>
      <c r="J249" s="80"/>
      <c r="K249" s="81"/>
      <c r="L249" s="80"/>
      <c r="M249" s="80" t="s">
        <v>307</v>
      </c>
      <c r="N249" s="80"/>
      <c r="O249" s="81"/>
    </row>
    <row r="250" spans="3:15" ht="15">
      <c r="C250" s="190"/>
      <c r="D250" s="167"/>
      <c r="E250" s="113"/>
      <c r="F250" s="189"/>
      <c r="G250" s="80"/>
      <c r="H250" s="80"/>
      <c r="I250" s="80"/>
      <c r="J250" s="80"/>
      <c r="K250" s="81"/>
      <c r="L250" s="80"/>
      <c r="M250" s="80" t="s">
        <v>308</v>
      </c>
      <c r="N250" s="80"/>
      <c r="O250" s="81"/>
    </row>
    <row r="251" spans="3:15" ht="15">
      <c r="C251" s="190"/>
      <c r="D251" s="167"/>
      <c r="E251" s="113"/>
      <c r="F251" s="189"/>
      <c r="G251" s="80"/>
      <c r="H251" s="80"/>
      <c r="I251" s="80"/>
      <c r="J251" s="80"/>
      <c r="K251" s="81"/>
      <c r="L251" s="80"/>
      <c r="M251" s="80" t="s">
        <v>309</v>
      </c>
      <c r="N251" s="80"/>
      <c r="O251" s="81"/>
    </row>
    <row r="252" spans="3:15" ht="15">
      <c r="C252" s="190"/>
      <c r="D252" s="167"/>
      <c r="E252" s="113"/>
      <c r="F252" s="189"/>
      <c r="G252" s="80"/>
      <c r="H252" s="80"/>
      <c r="I252" s="80"/>
      <c r="J252" s="80"/>
      <c r="K252" s="81"/>
      <c r="L252" s="80"/>
      <c r="M252" s="80" t="s">
        <v>310</v>
      </c>
      <c r="N252" s="80"/>
      <c r="O252" s="81"/>
    </row>
    <row r="253" spans="3:15" ht="15">
      <c r="C253" s="244"/>
      <c r="D253" s="186"/>
      <c r="E253" s="186"/>
      <c r="F253" s="245"/>
      <c r="G253" s="83"/>
      <c r="H253" s="83"/>
      <c r="I253" s="83"/>
      <c r="J253" s="83"/>
      <c r="K253" s="86"/>
      <c r="L253" s="83"/>
      <c r="M253" s="83"/>
      <c r="N253" s="83"/>
      <c r="O253" s="86"/>
    </row>
    <row r="254" spans="3:15" ht="8.25" customHeight="1">
      <c r="C254" s="190"/>
      <c r="D254" s="167"/>
      <c r="E254" s="113"/>
      <c r="F254" s="189"/>
      <c r="G254" s="80"/>
      <c r="H254" s="80"/>
      <c r="I254" s="80"/>
      <c r="J254" s="80"/>
      <c r="K254" s="81"/>
      <c r="L254" s="80"/>
      <c r="M254" s="80"/>
      <c r="N254" s="80"/>
      <c r="O254" s="81"/>
    </row>
    <row r="255" spans="3:15" ht="15">
      <c r="C255" s="188" t="s">
        <v>311</v>
      </c>
      <c r="D255" s="167"/>
      <c r="E255" s="113" t="s">
        <v>312</v>
      </c>
      <c r="F255" s="189"/>
      <c r="G255" s="80"/>
      <c r="H255" s="80"/>
      <c r="I255" s="80"/>
      <c r="J255" s="80"/>
      <c r="K255" s="81"/>
      <c r="L255" s="80"/>
      <c r="M255" s="80" t="s">
        <v>326</v>
      </c>
      <c r="N255" s="80"/>
      <c r="O255" s="81"/>
    </row>
    <row r="256" spans="3:15" ht="15">
      <c r="C256" s="190"/>
      <c r="D256" s="167"/>
      <c r="E256" s="113" t="s">
        <v>313</v>
      </c>
      <c r="F256" s="189"/>
      <c r="G256" s="80"/>
      <c r="H256" s="80"/>
      <c r="I256" s="80"/>
      <c r="J256" s="80"/>
      <c r="K256" s="81"/>
      <c r="L256" s="80"/>
      <c r="M256" s="80" t="s">
        <v>325</v>
      </c>
      <c r="N256" s="80"/>
      <c r="O256" s="81"/>
    </row>
    <row r="257" spans="3:15" ht="15">
      <c r="C257" s="190"/>
      <c r="D257" s="167"/>
      <c r="E257" s="113"/>
      <c r="F257" s="189"/>
      <c r="G257" s="80"/>
      <c r="H257" s="80"/>
      <c r="I257" s="80"/>
      <c r="J257" s="80"/>
      <c r="K257" s="81"/>
      <c r="L257" s="80"/>
      <c r="M257" s="80"/>
      <c r="N257" s="80"/>
      <c r="O257" s="81"/>
    </row>
    <row r="258" spans="3:15" ht="15">
      <c r="C258" s="190"/>
      <c r="D258" s="167"/>
      <c r="E258" s="113"/>
      <c r="F258" s="189"/>
      <c r="G258" s="80"/>
      <c r="H258" s="80"/>
      <c r="I258" s="80"/>
      <c r="J258" s="80"/>
      <c r="K258" s="81"/>
      <c r="L258" s="80"/>
      <c r="M258" s="80"/>
      <c r="N258" s="80"/>
      <c r="O258" s="81"/>
    </row>
    <row r="259" spans="3:15" ht="15">
      <c r="C259" s="190"/>
      <c r="D259" s="167"/>
      <c r="E259" s="113"/>
      <c r="F259" s="189"/>
      <c r="G259" s="80"/>
      <c r="H259" s="80"/>
      <c r="I259" s="80"/>
      <c r="J259" s="80"/>
      <c r="K259" s="81"/>
      <c r="L259" s="80"/>
      <c r="M259" s="80"/>
      <c r="N259" s="80"/>
      <c r="O259" s="81"/>
    </row>
    <row r="260" spans="3:15" ht="6.75" customHeight="1">
      <c r="C260" s="120"/>
      <c r="D260" s="83"/>
      <c r="E260" s="83"/>
      <c r="F260" s="86"/>
      <c r="G260" s="83"/>
      <c r="H260" s="83"/>
      <c r="I260" s="83"/>
      <c r="J260" s="83"/>
      <c r="K260" s="86"/>
      <c r="L260" s="83"/>
      <c r="M260" s="83"/>
      <c r="N260" s="83"/>
      <c r="O260" s="86"/>
    </row>
    <row r="261" spans="2:15" ht="15">
      <c r="B261" s="77"/>
      <c r="C261" s="32"/>
      <c r="D261" s="32"/>
      <c r="E261" s="32"/>
      <c r="F261" s="32"/>
      <c r="G261" s="32"/>
      <c r="H261" s="32"/>
      <c r="I261" s="32"/>
      <c r="J261" s="32"/>
      <c r="K261" s="32"/>
      <c r="L261" s="32"/>
      <c r="M261" s="32"/>
      <c r="N261" s="32"/>
      <c r="O261" s="32"/>
    </row>
    <row r="262" spans="2:15" ht="15">
      <c r="B262" s="77"/>
      <c r="C262" s="32"/>
      <c r="D262" s="32"/>
      <c r="E262" s="32"/>
      <c r="F262" s="32"/>
      <c r="G262" s="32"/>
      <c r="H262" s="32"/>
      <c r="I262" s="32"/>
      <c r="J262" s="32"/>
      <c r="K262" s="32"/>
      <c r="L262" s="32"/>
      <c r="M262" s="32"/>
      <c r="N262" s="32"/>
      <c r="O262" s="32"/>
    </row>
    <row r="263" spans="2:15" ht="15.75">
      <c r="B263" s="157" t="s">
        <v>142</v>
      </c>
      <c r="C263" s="156" t="s">
        <v>88</v>
      </c>
      <c r="D263" s="32"/>
      <c r="E263" s="32"/>
      <c r="F263" s="32"/>
      <c r="G263" s="32"/>
      <c r="H263" s="32"/>
      <c r="I263" s="32"/>
      <c r="J263" s="32"/>
      <c r="K263" s="32"/>
      <c r="L263" s="32"/>
      <c r="M263" s="32"/>
      <c r="N263" s="32"/>
      <c r="O263" s="32"/>
    </row>
    <row r="264" spans="2:15" ht="6" customHeight="1">
      <c r="B264" s="77"/>
      <c r="C264" s="32"/>
      <c r="D264" s="32"/>
      <c r="E264" s="32"/>
      <c r="F264" s="32"/>
      <c r="G264" s="32"/>
      <c r="H264" s="32"/>
      <c r="I264" s="32"/>
      <c r="J264" s="32"/>
      <c r="K264" s="32"/>
      <c r="L264" s="32"/>
      <c r="M264" s="32"/>
      <c r="N264" s="32"/>
      <c r="O264" s="32"/>
    </row>
    <row r="265" spans="2:15" ht="15">
      <c r="B265" s="77"/>
      <c r="C265" s="158" t="s">
        <v>158</v>
      </c>
      <c r="D265" s="27"/>
      <c r="E265" s="27"/>
      <c r="F265" s="27"/>
      <c r="G265" s="27"/>
      <c r="H265" s="27"/>
      <c r="I265" s="27"/>
      <c r="J265" s="27"/>
      <c r="K265" s="27"/>
      <c r="L265" s="28"/>
      <c r="M265" s="27"/>
      <c r="N265" s="32"/>
      <c r="O265" s="32"/>
    </row>
    <row r="266" spans="2:15" ht="6" customHeight="1">
      <c r="B266" s="77"/>
      <c r="C266" s="27"/>
      <c r="D266" s="27"/>
      <c r="E266" s="27"/>
      <c r="F266" s="27"/>
      <c r="G266" s="27"/>
      <c r="H266" s="27"/>
      <c r="I266" s="27"/>
      <c r="J266" s="27"/>
      <c r="K266" s="27"/>
      <c r="L266" s="28"/>
      <c r="M266" s="27"/>
      <c r="N266" s="32"/>
      <c r="O266" s="32"/>
    </row>
    <row r="267" spans="2:15" ht="15.75">
      <c r="B267" s="77"/>
      <c r="C267" s="27"/>
      <c r="D267" s="27"/>
      <c r="E267" s="27"/>
      <c r="F267" s="27"/>
      <c r="G267" s="27"/>
      <c r="H267" s="27"/>
      <c r="K267" s="164" t="s">
        <v>38</v>
      </c>
      <c r="L267" s="191"/>
      <c r="M267" s="164" t="s">
        <v>39</v>
      </c>
      <c r="N267" s="113"/>
      <c r="O267" s="164" t="s">
        <v>25</v>
      </c>
    </row>
    <row r="268" spans="2:15" ht="15.75">
      <c r="B268" s="77"/>
      <c r="C268" s="27"/>
      <c r="D268" s="27"/>
      <c r="E268" s="27"/>
      <c r="F268" s="27"/>
      <c r="G268" s="27"/>
      <c r="H268" s="27"/>
      <c r="K268" s="164" t="s">
        <v>10</v>
      </c>
      <c r="L268" s="165"/>
      <c r="M268" s="164" t="s">
        <v>10</v>
      </c>
      <c r="N268" s="192"/>
      <c r="O268" s="164" t="s">
        <v>10</v>
      </c>
    </row>
    <row r="269" spans="2:15" ht="15">
      <c r="B269" s="77"/>
      <c r="C269" s="27"/>
      <c r="D269" s="158" t="s">
        <v>160</v>
      </c>
      <c r="E269" s="158"/>
      <c r="F269" s="158"/>
      <c r="G269" s="27"/>
      <c r="H269" s="27"/>
      <c r="K269" s="34"/>
      <c r="L269" s="129"/>
      <c r="M269" s="34"/>
      <c r="N269" s="130"/>
      <c r="O269" s="129"/>
    </row>
    <row r="270" spans="2:15" ht="15">
      <c r="B270" s="77"/>
      <c r="C270" s="27"/>
      <c r="D270" s="193" t="s">
        <v>24</v>
      </c>
      <c r="E270" s="158" t="s">
        <v>19</v>
      </c>
      <c r="F270" s="158"/>
      <c r="G270" s="27"/>
      <c r="H270" s="27"/>
      <c r="K270" s="178">
        <v>854110</v>
      </c>
      <c r="L270" s="178"/>
      <c r="M270" s="194">
        <v>869846</v>
      </c>
      <c r="N270" s="195"/>
      <c r="O270" s="178">
        <f>K270+M270</f>
        <v>1723956</v>
      </c>
    </row>
    <row r="271" spans="2:15" ht="15">
      <c r="B271" s="77"/>
      <c r="C271" s="27"/>
      <c r="D271" s="193" t="s">
        <v>24</v>
      </c>
      <c r="E271" s="158" t="s">
        <v>20</v>
      </c>
      <c r="F271" s="158"/>
      <c r="G271" s="27"/>
      <c r="H271" s="27"/>
      <c r="K271" s="178">
        <v>1964</v>
      </c>
      <c r="L271" s="178"/>
      <c r="M271" s="194">
        <v>0</v>
      </c>
      <c r="N271" s="195"/>
      <c r="O271" s="178">
        <f>K271+M271</f>
        <v>1964</v>
      </c>
    </row>
    <row r="272" spans="2:15" ht="15">
      <c r="B272" s="77"/>
      <c r="C272" s="27"/>
      <c r="D272" s="128"/>
      <c r="E272" s="27"/>
      <c r="F272" s="27"/>
      <c r="G272" s="27"/>
      <c r="H272" s="27"/>
      <c r="K272" s="196">
        <f>SUM(K270:K271)</f>
        <v>856074</v>
      </c>
      <c r="L272" s="178"/>
      <c r="M272" s="196">
        <f>SUM(M270:M271)</f>
        <v>869846</v>
      </c>
      <c r="N272" s="195"/>
      <c r="O272" s="196">
        <f>SUM(O270:O271)</f>
        <v>1725920</v>
      </c>
    </row>
    <row r="273" spans="2:15" ht="15">
      <c r="B273" s="77"/>
      <c r="C273" s="27" t="s">
        <v>12</v>
      </c>
      <c r="D273" s="158" t="s">
        <v>201</v>
      </c>
      <c r="E273" s="158"/>
      <c r="F273" s="158"/>
      <c r="G273" s="27"/>
      <c r="H273" s="27"/>
      <c r="K273" s="158"/>
      <c r="L273" s="197"/>
      <c r="M273" s="197"/>
      <c r="N273" s="113"/>
      <c r="O273" s="197"/>
    </row>
    <row r="274" spans="2:15" ht="15">
      <c r="B274" s="77"/>
      <c r="C274" s="27"/>
      <c r="D274" s="193" t="s">
        <v>24</v>
      </c>
      <c r="E274" s="158" t="s">
        <v>200</v>
      </c>
      <c r="F274" s="158"/>
      <c r="G274" s="27"/>
      <c r="H274" s="27"/>
      <c r="K274" s="178">
        <v>55391</v>
      </c>
      <c r="L274" s="178"/>
      <c r="M274" s="178">
        <v>1847108</v>
      </c>
      <c r="N274" s="195"/>
      <c r="O274" s="178">
        <f>K274+M274</f>
        <v>1902499</v>
      </c>
    </row>
    <row r="275" spans="2:15" ht="15">
      <c r="B275" s="77"/>
      <c r="C275" s="27"/>
      <c r="D275" s="193" t="s">
        <v>24</v>
      </c>
      <c r="E275" s="158" t="s">
        <v>202</v>
      </c>
      <c r="F275" s="158"/>
      <c r="G275" s="27"/>
      <c r="H275" s="27"/>
      <c r="K275" s="178">
        <v>0</v>
      </c>
      <c r="L275" s="178"/>
      <c r="M275" s="178">
        <v>235335</v>
      </c>
      <c r="N275" s="195"/>
      <c r="O275" s="178">
        <f>K275+M275</f>
        <v>235335</v>
      </c>
    </row>
    <row r="276" spans="2:15" ht="15">
      <c r="B276" s="77"/>
      <c r="C276" s="27"/>
      <c r="D276" s="128"/>
      <c r="E276" s="27"/>
      <c r="F276" s="27"/>
      <c r="G276" s="27"/>
      <c r="H276" s="27"/>
      <c r="K276" s="196">
        <f>SUM(K274:K275)</f>
        <v>55391</v>
      </c>
      <c r="L276" s="178"/>
      <c r="M276" s="196">
        <f>SUM(M274:M275)</f>
        <v>2082443</v>
      </c>
      <c r="N276" s="195"/>
      <c r="O276" s="196">
        <f>SUM(O274:O275)</f>
        <v>2137834</v>
      </c>
    </row>
    <row r="277" spans="2:15" ht="15">
      <c r="B277" s="77"/>
      <c r="C277" s="27"/>
      <c r="D277" s="128"/>
      <c r="E277" s="27"/>
      <c r="F277" s="27"/>
      <c r="G277" s="27"/>
      <c r="H277" s="27"/>
      <c r="I277" s="34"/>
      <c r="J277" s="129"/>
      <c r="K277" s="194"/>
      <c r="L277" s="195"/>
      <c r="M277" s="178"/>
      <c r="N277" s="113"/>
      <c r="O277" s="113"/>
    </row>
    <row r="278" spans="2:15" ht="15.75" thickBot="1">
      <c r="B278" s="77"/>
      <c r="C278" s="27"/>
      <c r="D278" s="171" t="s">
        <v>25</v>
      </c>
      <c r="E278" s="27"/>
      <c r="F278" s="27"/>
      <c r="G278" s="27"/>
      <c r="H278" s="27"/>
      <c r="K278" s="198">
        <f>+K272+K276</f>
        <v>911465</v>
      </c>
      <c r="L278" s="178"/>
      <c r="M278" s="198">
        <f>+M272+M276</f>
        <v>2952289</v>
      </c>
      <c r="N278" s="195"/>
      <c r="O278" s="198">
        <f>+O272+O276</f>
        <v>3863754</v>
      </c>
    </row>
    <row r="279" spans="2:13" ht="15.75" thickTop="1">
      <c r="B279" s="114"/>
      <c r="C279" s="27"/>
      <c r="D279" s="27"/>
      <c r="E279" s="27"/>
      <c r="F279" s="27"/>
      <c r="G279" s="27"/>
      <c r="H279" s="27"/>
      <c r="J279" s="25"/>
      <c r="K279" s="36"/>
      <c r="L279" s="32"/>
      <c r="M279" s="25"/>
    </row>
    <row r="280" spans="2:13" ht="15">
      <c r="B280" s="114"/>
      <c r="C280" s="158" t="s">
        <v>159</v>
      </c>
      <c r="D280" s="27"/>
      <c r="E280" s="27"/>
      <c r="F280" s="27"/>
      <c r="G280" s="27"/>
      <c r="H280" s="27"/>
      <c r="J280" s="25"/>
      <c r="K280" s="36"/>
      <c r="L280" s="32"/>
      <c r="M280" s="25"/>
    </row>
    <row r="281" spans="2:13" ht="6" customHeight="1">
      <c r="B281" s="114"/>
      <c r="C281" s="27"/>
      <c r="D281" s="27"/>
      <c r="E281" s="27"/>
      <c r="F281" s="27"/>
      <c r="G281" s="27"/>
      <c r="H281" s="27"/>
      <c r="J281" s="25"/>
      <c r="K281" s="36"/>
      <c r="L281" s="32"/>
      <c r="M281" s="25"/>
    </row>
    <row r="282" spans="2:15" ht="15.75">
      <c r="B282" s="114"/>
      <c r="C282" s="27"/>
      <c r="D282" s="27"/>
      <c r="E282" s="27"/>
      <c r="F282" s="27"/>
      <c r="G282" s="27"/>
      <c r="H282" s="27"/>
      <c r="J282" s="25"/>
      <c r="M282" s="164" t="s">
        <v>35</v>
      </c>
      <c r="N282" s="113"/>
      <c r="O282" s="113"/>
    </row>
    <row r="283" spans="2:15" ht="15.75">
      <c r="B283" s="114"/>
      <c r="C283" s="27"/>
      <c r="D283" s="27"/>
      <c r="E283" s="27"/>
      <c r="F283" s="27"/>
      <c r="G283" s="27"/>
      <c r="H283" s="27"/>
      <c r="J283" s="25"/>
      <c r="M283" s="164" t="s">
        <v>179</v>
      </c>
      <c r="N283" s="113"/>
      <c r="O283" s="113"/>
    </row>
    <row r="284" spans="2:15" ht="15.75">
      <c r="B284" s="114"/>
      <c r="C284" s="27"/>
      <c r="D284" s="27"/>
      <c r="E284" s="27"/>
      <c r="F284" s="27"/>
      <c r="G284" s="27"/>
      <c r="H284" s="27"/>
      <c r="J284" s="25"/>
      <c r="M284" s="199" t="s">
        <v>36</v>
      </c>
      <c r="N284" s="192"/>
      <c r="O284" s="163" t="s">
        <v>10</v>
      </c>
    </row>
    <row r="285" spans="2:15" ht="15">
      <c r="B285" s="114"/>
      <c r="C285" s="27"/>
      <c r="D285" s="171" t="s">
        <v>160</v>
      </c>
      <c r="E285" s="200"/>
      <c r="F285" s="27"/>
      <c r="G285" s="27"/>
      <c r="H285" s="27"/>
      <c r="J285" s="25"/>
      <c r="M285" s="25"/>
      <c r="N285" s="32"/>
      <c r="O285" s="37"/>
    </row>
    <row r="286" spans="2:15" ht="15">
      <c r="B286" s="114"/>
      <c r="C286" s="27"/>
      <c r="D286" s="201" t="s">
        <v>24</v>
      </c>
      <c r="E286" s="158" t="s">
        <v>21</v>
      </c>
      <c r="F286" s="27"/>
      <c r="G286" s="27"/>
      <c r="H286" s="27"/>
      <c r="J286" s="25"/>
      <c r="M286" s="195">
        <v>0</v>
      </c>
      <c r="N286" s="195"/>
      <c r="O286" s="178">
        <v>906716</v>
      </c>
    </row>
    <row r="287" spans="2:15" ht="15">
      <c r="B287" s="114"/>
      <c r="C287" s="27"/>
      <c r="D287" s="201" t="s">
        <v>24</v>
      </c>
      <c r="E287" s="200" t="s">
        <v>37</v>
      </c>
      <c r="F287" s="27"/>
      <c r="G287" s="27"/>
      <c r="H287" s="27"/>
      <c r="J287" s="25"/>
      <c r="M287" s="195">
        <v>218105</v>
      </c>
      <c r="N287" s="195"/>
      <c r="O287" s="178">
        <v>819204</v>
      </c>
    </row>
    <row r="288" spans="2:15" ht="15">
      <c r="B288" s="114"/>
      <c r="C288" s="27"/>
      <c r="D288" s="201"/>
      <c r="E288" s="158"/>
      <c r="F288" s="27"/>
      <c r="G288" s="27"/>
      <c r="H288" s="27"/>
      <c r="I288" s="25"/>
      <c r="J288" s="25"/>
      <c r="M288" s="113"/>
      <c r="N288" s="113"/>
      <c r="O288" s="202">
        <f>SUM(O286:O287)</f>
        <v>1725920</v>
      </c>
    </row>
    <row r="289" spans="2:15" ht="15">
      <c r="B289" s="114"/>
      <c r="C289" s="27"/>
      <c r="D289" s="158" t="s">
        <v>201</v>
      </c>
      <c r="E289" s="158"/>
      <c r="F289" s="27"/>
      <c r="G289" s="27"/>
      <c r="H289" s="27"/>
      <c r="J289" s="25"/>
      <c r="M289" s="177"/>
      <c r="N289" s="113"/>
      <c r="O289" s="113"/>
    </row>
    <row r="290" spans="2:15" ht="15">
      <c r="B290" s="114"/>
      <c r="C290" s="46"/>
      <c r="D290" s="201" t="s">
        <v>24</v>
      </c>
      <c r="E290" s="158" t="s">
        <v>21</v>
      </c>
      <c r="F290" s="27"/>
      <c r="G290" s="27"/>
      <c r="H290" s="27"/>
      <c r="J290" s="25"/>
      <c r="M290" s="195">
        <v>0</v>
      </c>
      <c r="N290" s="113"/>
      <c r="O290" s="172">
        <v>2126220</v>
      </c>
    </row>
    <row r="291" spans="2:15" ht="15">
      <c r="B291" s="114"/>
      <c r="C291" s="46"/>
      <c r="D291" s="201" t="s">
        <v>24</v>
      </c>
      <c r="E291" s="200" t="s">
        <v>37</v>
      </c>
      <c r="F291" s="27"/>
      <c r="G291" s="27"/>
      <c r="H291" s="27"/>
      <c r="J291" s="25"/>
      <c r="M291" s="113">
        <v>3092</v>
      </c>
      <c r="N291" s="113"/>
      <c r="O291" s="172">
        <v>11614</v>
      </c>
    </row>
    <row r="292" spans="2:15" ht="15">
      <c r="B292" s="114"/>
      <c r="C292" s="46"/>
      <c r="D292" s="201"/>
      <c r="E292" s="200"/>
      <c r="F292" s="27"/>
      <c r="G292" s="27"/>
      <c r="H292" s="27"/>
      <c r="J292" s="25"/>
      <c r="M292" s="113"/>
      <c r="N292" s="113"/>
      <c r="O292" s="202">
        <f>SUM(O290:O291)</f>
        <v>2137834</v>
      </c>
    </row>
    <row r="293" spans="2:15" ht="14.25" customHeight="1">
      <c r="B293" s="114"/>
      <c r="C293" s="46"/>
      <c r="D293" s="201"/>
      <c r="E293" s="200"/>
      <c r="F293" s="27"/>
      <c r="G293" s="27"/>
      <c r="H293" s="27"/>
      <c r="J293" s="25"/>
      <c r="M293" s="113"/>
      <c r="N293" s="113"/>
      <c r="O293" s="172"/>
    </row>
    <row r="294" spans="2:15" ht="15.75" thickBot="1">
      <c r="B294" s="114"/>
      <c r="C294" s="46"/>
      <c r="D294" s="171" t="s">
        <v>25</v>
      </c>
      <c r="E294" s="158"/>
      <c r="F294" s="27"/>
      <c r="G294" s="27"/>
      <c r="H294" s="27"/>
      <c r="I294" s="37"/>
      <c r="J294" s="25"/>
      <c r="M294" s="113"/>
      <c r="N294" s="113"/>
      <c r="O294" s="180">
        <f>+O288+O292</f>
        <v>3863754</v>
      </c>
    </row>
    <row r="295" spans="2:13" ht="15.75" thickTop="1">
      <c r="B295" s="114"/>
      <c r="C295" s="46"/>
      <c r="D295" s="46"/>
      <c r="E295" s="27"/>
      <c r="F295" s="27"/>
      <c r="G295" s="27"/>
      <c r="H295" s="27"/>
      <c r="I295" s="37"/>
      <c r="J295" s="25"/>
      <c r="K295" s="25"/>
      <c r="L295" s="32"/>
      <c r="M295" s="32"/>
    </row>
    <row r="296" spans="2:13" ht="15">
      <c r="B296" s="114"/>
      <c r="C296" s="46"/>
      <c r="D296" s="46"/>
      <c r="E296" s="27"/>
      <c r="F296" s="27"/>
      <c r="G296" s="27"/>
      <c r="H296" s="27"/>
      <c r="I296" s="37"/>
      <c r="J296" s="25"/>
      <c r="K296" s="25"/>
      <c r="L296" s="32"/>
      <c r="M296" s="32"/>
    </row>
    <row r="297" spans="2:13" ht="15">
      <c r="B297" s="114"/>
      <c r="C297" s="46"/>
      <c r="D297" s="46"/>
      <c r="E297" s="27"/>
      <c r="F297" s="27"/>
      <c r="G297" s="27"/>
      <c r="H297" s="27"/>
      <c r="I297" s="37"/>
      <c r="J297" s="25"/>
      <c r="K297" s="25"/>
      <c r="L297" s="32"/>
      <c r="M297" s="32"/>
    </row>
    <row r="298" spans="2:15" ht="15.75">
      <c r="B298" s="157" t="s">
        <v>143</v>
      </c>
      <c r="C298" s="156" t="s">
        <v>87</v>
      </c>
      <c r="D298" s="32"/>
      <c r="E298" s="32"/>
      <c r="F298" s="32"/>
      <c r="G298" s="32"/>
      <c r="H298" s="32"/>
      <c r="I298" s="32"/>
      <c r="J298" s="32"/>
      <c r="K298" s="32"/>
      <c r="L298" s="32"/>
      <c r="M298" s="32"/>
      <c r="N298" s="32"/>
      <c r="O298" s="32"/>
    </row>
    <row r="299" spans="2:15" ht="6" customHeight="1">
      <c r="B299" s="114"/>
      <c r="C299" s="32"/>
      <c r="D299" s="32"/>
      <c r="E299" s="32"/>
      <c r="F299" s="32"/>
      <c r="G299" s="32"/>
      <c r="H299" s="32"/>
      <c r="I299" s="32"/>
      <c r="J299" s="32"/>
      <c r="K299" s="32"/>
      <c r="L299" s="32"/>
      <c r="M299" s="32"/>
      <c r="N299" s="32"/>
      <c r="O299" s="32"/>
    </row>
    <row r="300" spans="2:15" ht="15">
      <c r="B300" s="114"/>
      <c r="C300" s="113" t="s">
        <v>107</v>
      </c>
      <c r="D300" s="32"/>
      <c r="E300" s="32"/>
      <c r="F300" s="32"/>
      <c r="G300" s="32"/>
      <c r="H300" s="32"/>
      <c r="I300" s="32"/>
      <c r="J300" s="32"/>
      <c r="K300" s="32"/>
      <c r="L300" s="32"/>
      <c r="M300" s="32"/>
      <c r="N300" s="32"/>
      <c r="O300" s="32"/>
    </row>
    <row r="301" spans="2:15" ht="15">
      <c r="B301" s="114"/>
      <c r="C301" s="113"/>
      <c r="D301" s="32"/>
      <c r="E301" s="32"/>
      <c r="F301" s="32"/>
      <c r="G301" s="32"/>
      <c r="H301" s="32"/>
      <c r="I301" s="32"/>
      <c r="J301" s="32"/>
      <c r="K301" s="32"/>
      <c r="L301" s="32"/>
      <c r="M301" s="32"/>
      <c r="N301" s="32"/>
      <c r="O301" s="32"/>
    </row>
    <row r="302" spans="2:15" ht="15">
      <c r="B302" s="114"/>
      <c r="C302" s="32"/>
      <c r="D302" s="32"/>
      <c r="E302" s="32"/>
      <c r="F302" s="32"/>
      <c r="G302" s="32"/>
      <c r="H302" s="32"/>
      <c r="I302" s="32"/>
      <c r="J302" s="32"/>
      <c r="K302" s="32"/>
      <c r="L302" s="32"/>
      <c r="M302" s="32"/>
      <c r="N302" s="32"/>
      <c r="O302" s="32"/>
    </row>
    <row r="303" spans="2:15" ht="15.75">
      <c r="B303" s="157" t="s">
        <v>144</v>
      </c>
      <c r="C303" s="156" t="s">
        <v>86</v>
      </c>
      <c r="D303" s="32"/>
      <c r="E303" s="32"/>
      <c r="F303" s="32"/>
      <c r="G303" s="32"/>
      <c r="H303" s="32"/>
      <c r="I303" s="32"/>
      <c r="J303" s="32"/>
      <c r="K303" s="32"/>
      <c r="L303" s="32"/>
      <c r="M303" s="32"/>
      <c r="N303" s="32"/>
      <c r="O303" s="32"/>
    </row>
    <row r="304" spans="2:15" ht="15">
      <c r="B304" s="77"/>
      <c r="C304" s="32"/>
      <c r="D304" s="32"/>
      <c r="E304" s="32"/>
      <c r="F304" s="32"/>
      <c r="G304" s="32"/>
      <c r="H304" s="32"/>
      <c r="I304" s="32"/>
      <c r="J304" s="32"/>
      <c r="K304" s="32"/>
      <c r="L304" s="32"/>
      <c r="M304" s="32"/>
      <c r="N304" s="32"/>
      <c r="O304" s="32"/>
    </row>
    <row r="305" spans="2:15" ht="15">
      <c r="B305" s="77"/>
      <c r="C305" s="80"/>
      <c r="D305" s="108"/>
      <c r="E305" s="108"/>
      <c r="F305" s="108"/>
      <c r="G305" s="108"/>
      <c r="H305" s="108"/>
      <c r="I305" s="108"/>
      <c r="J305" s="73"/>
      <c r="K305" s="73"/>
      <c r="L305" s="74"/>
      <c r="M305" s="49"/>
      <c r="N305" s="72"/>
      <c r="O305" s="32"/>
    </row>
    <row r="306" spans="2:15" ht="15">
      <c r="B306" s="77"/>
      <c r="C306" s="80"/>
      <c r="D306" s="108"/>
      <c r="E306" s="108"/>
      <c r="F306" s="108"/>
      <c r="G306" s="108"/>
      <c r="H306" s="108"/>
      <c r="I306" s="108"/>
      <c r="J306" s="73"/>
      <c r="K306" s="73"/>
      <c r="L306" s="74"/>
      <c r="M306" s="49"/>
      <c r="N306" s="72"/>
      <c r="O306" s="32"/>
    </row>
    <row r="307" spans="2:15" ht="15">
      <c r="B307" s="77"/>
      <c r="C307" s="80"/>
      <c r="D307" s="108"/>
      <c r="E307" s="108"/>
      <c r="F307" s="108"/>
      <c r="G307" s="108"/>
      <c r="H307" s="108"/>
      <c r="I307" s="108"/>
      <c r="J307" s="73"/>
      <c r="K307" s="73"/>
      <c r="L307" s="74"/>
      <c r="M307" s="49"/>
      <c r="N307" s="72"/>
      <c r="O307" s="32"/>
    </row>
    <row r="308" spans="2:15" ht="15.75">
      <c r="B308" s="157" t="s">
        <v>145</v>
      </c>
      <c r="C308" s="156" t="s">
        <v>78</v>
      </c>
      <c r="D308" s="32"/>
      <c r="E308" s="32"/>
      <c r="F308" s="32"/>
      <c r="G308" s="32"/>
      <c r="H308" s="32"/>
      <c r="I308" s="32"/>
      <c r="J308" s="32"/>
      <c r="K308" s="32"/>
      <c r="L308" s="32"/>
      <c r="M308" s="32"/>
      <c r="N308" s="32"/>
      <c r="O308" s="32"/>
    </row>
    <row r="309" spans="2:15" ht="6" customHeight="1">
      <c r="B309" s="77"/>
      <c r="C309" s="32"/>
      <c r="D309" s="32"/>
      <c r="E309" s="32"/>
      <c r="F309" s="32"/>
      <c r="G309" s="32"/>
      <c r="H309" s="32"/>
      <c r="I309" s="32"/>
      <c r="J309" s="32"/>
      <c r="K309" s="32"/>
      <c r="L309" s="32"/>
      <c r="M309" s="32"/>
      <c r="N309" s="32"/>
      <c r="O309" s="32"/>
    </row>
    <row r="310" spans="2:15" ht="15">
      <c r="B310" s="77"/>
      <c r="C310" s="113" t="s">
        <v>189</v>
      </c>
      <c r="D310" s="32"/>
      <c r="E310" s="32"/>
      <c r="F310" s="32"/>
      <c r="G310" s="32"/>
      <c r="H310" s="32"/>
      <c r="I310" s="32"/>
      <c r="J310" s="32"/>
      <c r="K310" s="32"/>
      <c r="L310" s="32"/>
      <c r="M310" s="32"/>
      <c r="N310" s="32"/>
      <c r="O310" s="32"/>
    </row>
    <row r="311" spans="2:15" ht="15">
      <c r="B311" s="77"/>
      <c r="C311" s="80"/>
      <c r="D311" s="80"/>
      <c r="E311" s="80"/>
      <c r="F311" s="80"/>
      <c r="G311" s="80"/>
      <c r="H311" s="80"/>
      <c r="I311" s="80"/>
      <c r="J311" s="80"/>
      <c r="K311" s="80"/>
      <c r="L311" s="80"/>
      <c r="M311" s="80"/>
      <c r="N311" s="80"/>
      <c r="O311" s="80"/>
    </row>
    <row r="312" spans="2:16" ht="15.75">
      <c r="B312" s="157" t="s">
        <v>146</v>
      </c>
      <c r="C312" s="219" t="s">
        <v>229</v>
      </c>
      <c r="D312" s="32"/>
      <c r="E312" s="32"/>
      <c r="F312" s="32"/>
      <c r="G312" s="32"/>
      <c r="H312" s="32"/>
      <c r="I312" s="32"/>
      <c r="J312" s="32"/>
      <c r="K312" s="32"/>
      <c r="L312" s="32"/>
      <c r="M312" s="32"/>
      <c r="N312" s="32"/>
      <c r="O312" s="32"/>
      <c r="P312" s="108"/>
    </row>
    <row r="313" spans="2:16" ht="8.25" customHeight="1">
      <c r="B313" s="77"/>
      <c r="C313" s="32"/>
      <c r="D313" s="32"/>
      <c r="E313" s="32"/>
      <c r="F313" s="32"/>
      <c r="G313" s="32"/>
      <c r="H313" s="32"/>
      <c r="I313" s="32"/>
      <c r="J313" s="32"/>
      <c r="K313" s="32"/>
      <c r="L313" s="32"/>
      <c r="M313" s="32"/>
      <c r="N313" s="32"/>
      <c r="O313" s="32"/>
      <c r="P313" s="108"/>
    </row>
    <row r="314" spans="2:16" ht="15.75">
      <c r="B314" s="77"/>
      <c r="C314" s="192" t="s">
        <v>79</v>
      </c>
      <c r="D314" s="32"/>
      <c r="E314" s="32"/>
      <c r="F314" s="32"/>
      <c r="G314" s="32"/>
      <c r="H314" s="32"/>
      <c r="I314" s="32"/>
      <c r="J314" s="32"/>
      <c r="K314" s="32"/>
      <c r="L314" s="32"/>
      <c r="M314" s="32"/>
      <c r="N314" s="32"/>
      <c r="O314" s="32"/>
      <c r="P314" s="108"/>
    </row>
    <row r="315" spans="2:16" ht="15">
      <c r="B315" s="77"/>
      <c r="C315" s="32"/>
      <c r="D315" s="32"/>
      <c r="E315" s="32"/>
      <c r="F315" s="32"/>
      <c r="G315" s="32"/>
      <c r="H315" s="32"/>
      <c r="I315" s="32"/>
      <c r="J315" s="32"/>
      <c r="K315" s="32"/>
      <c r="L315" s="32"/>
      <c r="M315" s="32"/>
      <c r="N315" s="32"/>
      <c r="O315" s="32"/>
      <c r="P315" s="108"/>
    </row>
    <row r="316" spans="2:16" ht="15">
      <c r="B316" s="77"/>
      <c r="C316" s="32"/>
      <c r="D316" s="32"/>
      <c r="E316" s="32"/>
      <c r="F316" s="32"/>
      <c r="G316" s="32"/>
      <c r="H316" s="32"/>
      <c r="I316" s="32"/>
      <c r="J316" s="32"/>
      <c r="K316" s="32"/>
      <c r="L316" s="32"/>
      <c r="M316" s="32"/>
      <c r="N316" s="32"/>
      <c r="O316" s="32"/>
      <c r="P316" s="108"/>
    </row>
    <row r="317" spans="2:16" ht="15">
      <c r="B317" s="114"/>
      <c r="C317" s="32"/>
      <c r="D317" s="32"/>
      <c r="E317" s="32"/>
      <c r="F317" s="32"/>
      <c r="G317" s="32"/>
      <c r="H317" s="32"/>
      <c r="I317" s="32"/>
      <c r="J317" s="32"/>
      <c r="K317" s="32"/>
      <c r="L317" s="32"/>
      <c r="M317" s="32"/>
      <c r="N317" s="32"/>
      <c r="O317" s="32"/>
      <c r="P317" s="108"/>
    </row>
    <row r="318" spans="2:16" ht="15">
      <c r="B318" s="114"/>
      <c r="C318" s="32"/>
      <c r="D318" s="32"/>
      <c r="E318" s="32"/>
      <c r="F318" s="32"/>
      <c r="G318" s="32"/>
      <c r="H318" s="32"/>
      <c r="I318" s="32"/>
      <c r="J318" s="32"/>
      <c r="K318" s="32"/>
      <c r="L318" s="32"/>
      <c r="M318" s="32"/>
      <c r="N318" s="32"/>
      <c r="O318" s="32"/>
      <c r="P318" s="108"/>
    </row>
    <row r="319" spans="2:16" ht="15.75">
      <c r="B319" s="114"/>
      <c r="C319" s="192" t="s">
        <v>282</v>
      </c>
      <c r="D319" s="32"/>
      <c r="E319" s="32"/>
      <c r="F319" s="32"/>
      <c r="G319" s="32"/>
      <c r="H319" s="32"/>
      <c r="I319" s="32"/>
      <c r="J319" s="32"/>
      <c r="K319" s="32"/>
      <c r="L319" s="32"/>
      <c r="M319" s="32"/>
      <c r="N319" s="32"/>
      <c r="O319" s="32"/>
      <c r="P319" s="108"/>
    </row>
    <row r="320" spans="2:16" ht="15">
      <c r="B320" s="114"/>
      <c r="C320" s="32"/>
      <c r="D320" s="32"/>
      <c r="E320" s="32"/>
      <c r="F320" s="32"/>
      <c r="G320" s="32"/>
      <c r="H320" s="32"/>
      <c r="I320" s="32"/>
      <c r="J320" s="32"/>
      <c r="K320" s="32"/>
      <c r="L320" s="32"/>
      <c r="M320" s="32"/>
      <c r="N320" s="32"/>
      <c r="O320" s="32"/>
      <c r="P320" s="108"/>
    </row>
    <row r="321" spans="2:16" ht="15">
      <c r="B321" s="114"/>
      <c r="C321" s="32"/>
      <c r="D321" s="32"/>
      <c r="E321" s="32"/>
      <c r="F321" s="32"/>
      <c r="G321" s="32"/>
      <c r="H321" s="32"/>
      <c r="I321" s="32"/>
      <c r="J321" s="32"/>
      <c r="K321" s="32"/>
      <c r="L321" s="32"/>
      <c r="M321" s="32"/>
      <c r="N321" s="32"/>
      <c r="O321" s="32"/>
      <c r="P321" s="108"/>
    </row>
    <row r="322" spans="2:16" ht="15">
      <c r="B322" s="114"/>
      <c r="C322" s="32"/>
      <c r="D322" s="32"/>
      <c r="E322" s="32"/>
      <c r="F322" s="32"/>
      <c r="G322" s="32"/>
      <c r="H322" s="32"/>
      <c r="I322" s="32"/>
      <c r="J322" s="32"/>
      <c r="K322" s="32"/>
      <c r="L322" s="32"/>
      <c r="M322" s="32"/>
      <c r="N322" s="32"/>
      <c r="O322" s="32"/>
      <c r="P322" s="108"/>
    </row>
    <row r="323" spans="2:16" ht="18.75" customHeight="1">
      <c r="B323" s="114"/>
      <c r="C323" s="32"/>
      <c r="D323" s="32"/>
      <c r="E323" s="32"/>
      <c r="F323" s="32"/>
      <c r="G323" s="32"/>
      <c r="H323" s="32"/>
      <c r="I323" s="32"/>
      <c r="J323" s="32"/>
      <c r="K323" s="32"/>
      <c r="L323" s="32"/>
      <c r="M323" s="32"/>
      <c r="N323" s="32"/>
      <c r="O323" s="32"/>
      <c r="P323" s="108"/>
    </row>
    <row r="324" spans="2:16" ht="15">
      <c r="B324" s="114"/>
      <c r="C324" s="32"/>
      <c r="D324" s="32"/>
      <c r="E324" s="32"/>
      <c r="F324" s="32"/>
      <c r="G324" s="32"/>
      <c r="H324" s="32"/>
      <c r="I324" s="32"/>
      <c r="J324" s="32"/>
      <c r="K324" s="32"/>
      <c r="L324" s="32"/>
      <c r="M324" s="32"/>
      <c r="N324" s="32"/>
      <c r="O324" s="32"/>
      <c r="P324" s="108"/>
    </row>
    <row r="325" spans="2:16" ht="9" customHeight="1">
      <c r="B325" s="114"/>
      <c r="C325" s="32"/>
      <c r="D325" s="32"/>
      <c r="E325" s="32"/>
      <c r="F325" s="32"/>
      <c r="G325" s="32"/>
      <c r="H325" s="32"/>
      <c r="I325" s="32"/>
      <c r="J325" s="32"/>
      <c r="K325" s="32"/>
      <c r="L325" s="32"/>
      <c r="M325" s="32"/>
      <c r="N325" s="32"/>
      <c r="O325" s="32"/>
      <c r="P325" s="108"/>
    </row>
    <row r="326" spans="2:16" ht="9" customHeight="1">
      <c r="B326" s="114"/>
      <c r="C326" s="32"/>
      <c r="D326" s="32"/>
      <c r="E326" s="32"/>
      <c r="F326" s="32"/>
      <c r="G326" s="32"/>
      <c r="H326" s="32"/>
      <c r="I326" s="32"/>
      <c r="J326" s="32"/>
      <c r="K326" s="32"/>
      <c r="L326" s="32"/>
      <c r="M326" s="32"/>
      <c r="N326" s="32"/>
      <c r="O326" s="32"/>
      <c r="P326" s="108"/>
    </row>
    <row r="327" spans="2:16" ht="9" customHeight="1">
      <c r="B327" s="114"/>
      <c r="C327" s="32"/>
      <c r="D327" s="32"/>
      <c r="E327" s="32"/>
      <c r="F327" s="32"/>
      <c r="G327" s="32"/>
      <c r="H327" s="32"/>
      <c r="I327" s="32"/>
      <c r="J327" s="32"/>
      <c r="K327" s="32"/>
      <c r="L327" s="32"/>
      <c r="M327" s="32"/>
      <c r="N327" s="32"/>
      <c r="O327" s="32"/>
      <c r="P327" s="108"/>
    </row>
    <row r="328" spans="2:16" ht="9" customHeight="1">
      <c r="B328" s="114"/>
      <c r="C328" s="32"/>
      <c r="D328" s="32"/>
      <c r="E328" s="32"/>
      <c r="F328" s="32"/>
      <c r="G328" s="32"/>
      <c r="H328" s="32"/>
      <c r="I328" s="32"/>
      <c r="J328" s="32"/>
      <c r="K328" s="32"/>
      <c r="L328" s="32"/>
      <c r="M328" s="32"/>
      <c r="N328" s="32"/>
      <c r="O328" s="32"/>
      <c r="P328" s="108"/>
    </row>
    <row r="329" spans="2:16" ht="9" customHeight="1">
      <c r="B329" s="114"/>
      <c r="C329" s="32"/>
      <c r="D329" s="32"/>
      <c r="E329" s="32"/>
      <c r="F329" s="32"/>
      <c r="G329" s="32"/>
      <c r="H329" s="32"/>
      <c r="I329" s="32"/>
      <c r="J329" s="32"/>
      <c r="K329" s="32"/>
      <c r="L329" s="32"/>
      <c r="M329" s="32"/>
      <c r="N329" s="32"/>
      <c r="O329" s="32"/>
      <c r="P329" s="108"/>
    </row>
    <row r="330" spans="2:16" ht="9" customHeight="1">
      <c r="B330" s="114"/>
      <c r="C330" s="32"/>
      <c r="D330" s="32"/>
      <c r="E330" s="32"/>
      <c r="F330" s="32"/>
      <c r="G330" s="32"/>
      <c r="H330" s="32"/>
      <c r="I330" s="32"/>
      <c r="J330" s="32"/>
      <c r="K330" s="32"/>
      <c r="L330" s="32"/>
      <c r="M330" s="32"/>
      <c r="N330" s="32"/>
      <c r="O330" s="32"/>
      <c r="P330" s="108"/>
    </row>
    <row r="331" spans="2:16" ht="15.75">
      <c r="B331" s="203" t="s">
        <v>180</v>
      </c>
      <c r="C331" s="204" t="s">
        <v>198</v>
      </c>
      <c r="D331" s="32"/>
      <c r="E331" s="32"/>
      <c r="F331" s="32"/>
      <c r="G331" s="32"/>
      <c r="H331" s="32"/>
      <c r="I331" s="32"/>
      <c r="J331" s="32"/>
      <c r="K331" s="32"/>
      <c r="L331" s="32"/>
      <c r="M331" s="32"/>
      <c r="N331" s="32"/>
      <c r="O331" s="32"/>
      <c r="P331" s="108"/>
    </row>
    <row r="332" spans="2:16" ht="15.75">
      <c r="B332" s="131"/>
      <c r="C332" s="132"/>
      <c r="D332" s="32"/>
      <c r="E332" s="32"/>
      <c r="F332" s="32"/>
      <c r="G332" s="32"/>
      <c r="H332" s="32"/>
      <c r="I332" s="32"/>
      <c r="J332" s="32"/>
      <c r="K332" s="32"/>
      <c r="L332" s="32"/>
      <c r="M332" s="32"/>
      <c r="N332" s="32"/>
      <c r="O332" s="32"/>
      <c r="P332" s="108"/>
    </row>
    <row r="333" spans="2:16" ht="15">
      <c r="B333" s="131"/>
      <c r="C333" s="130"/>
      <c r="D333" s="32"/>
      <c r="E333" s="32"/>
      <c r="F333" s="32"/>
      <c r="G333" s="32"/>
      <c r="H333" s="32"/>
      <c r="I333" s="32"/>
      <c r="J333" s="32"/>
      <c r="K333" s="32"/>
      <c r="L333" s="32"/>
      <c r="M333" s="32"/>
      <c r="N333" s="32"/>
      <c r="O333" s="32"/>
      <c r="P333" s="108"/>
    </row>
    <row r="334" spans="2:16" ht="15">
      <c r="B334" s="131"/>
      <c r="C334" s="130"/>
      <c r="D334" s="32"/>
      <c r="E334" s="32"/>
      <c r="F334" s="32"/>
      <c r="G334" s="32"/>
      <c r="H334" s="32"/>
      <c r="I334" s="32"/>
      <c r="J334" s="32"/>
      <c r="K334" s="32"/>
      <c r="L334" s="32"/>
      <c r="M334" s="32"/>
      <c r="N334" s="32"/>
      <c r="O334" s="32"/>
      <c r="P334" s="108"/>
    </row>
    <row r="335" spans="2:16" ht="15">
      <c r="B335" s="131"/>
      <c r="C335" s="130"/>
      <c r="D335" s="32"/>
      <c r="E335" s="32"/>
      <c r="F335" s="32"/>
      <c r="G335" s="32"/>
      <c r="H335" s="32"/>
      <c r="I335" s="32"/>
      <c r="J335" s="32"/>
      <c r="K335" s="32"/>
      <c r="L335" s="32"/>
      <c r="M335" s="32"/>
      <c r="N335" s="32"/>
      <c r="O335" s="32"/>
      <c r="P335" s="108"/>
    </row>
    <row r="336" spans="2:16" ht="15">
      <c r="B336" s="114"/>
      <c r="C336" s="32"/>
      <c r="D336" s="32"/>
      <c r="E336" s="32"/>
      <c r="F336" s="32"/>
      <c r="G336" s="32"/>
      <c r="H336" s="32"/>
      <c r="I336" s="32"/>
      <c r="J336" s="32"/>
      <c r="K336" s="32"/>
      <c r="L336" s="32"/>
      <c r="M336" s="32"/>
      <c r="N336" s="32"/>
      <c r="O336" s="32"/>
      <c r="P336" s="108"/>
    </row>
    <row r="337" spans="2:16" ht="15">
      <c r="B337" s="123"/>
      <c r="C337" s="80"/>
      <c r="D337" s="80"/>
      <c r="E337" s="80"/>
      <c r="F337" s="80"/>
      <c r="G337" s="80"/>
      <c r="H337" s="80"/>
      <c r="I337" s="80"/>
      <c r="J337" s="80"/>
      <c r="K337" s="80"/>
      <c r="L337" s="80"/>
      <c r="M337" s="80"/>
      <c r="N337" s="80"/>
      <c r="O337" s="80"/>
      <c r="P337" s="108"/>
    </row>
    <row r="338" spans="2:16" ht="15">
      <c r="B338" s="123"/>
      <c r="C338" s="80"/>
      <c r="D338" s="80"/>
      <c r="E338" s="80"/>
      <c r="F338" s="80"/>
      <c r="G338" s="80"/>
      <c r="H338" s="80"/>
      <c r="I338" s="80"/>
      <c r="J338" s="80"/>
      <c r="K338" s="80"/>
      <c r="L338" s="80"/>
      <c r="M338" s="80"/>
      <c r="N338" s="80"/>
      <c r="O338" s="80"/>
      <c r="P338" s="108"/>
    </row>
    <row r="339" spans="2:16" ht="15">
      <c r="B339" s="123"/>
      <c r="C339" s="80"/>
      <c r="D339" s="80"/>
      <c r="E339" s="80"/>
      <c r="F339" s="80"/>
      <c r="G339" s="80"/>
      <c r="H339" s="80"/>
      <c r="I339" s="80"/>
      <c r="J339" s="80"/>
      <c r="K339" s="80"/>
      <c r="L339" s="80"/>
      <c r="M339" s="80"/>
      <c r="N339" s="80"/>
      <c r="O339" s="80"/>
      <c r="P339" s="108"/>
    </row>
    <row r="340" spans="2:16" ht="15">
      <c r="B340" s="123"/>
      <c r="C340" s="80"/>
      <c r="D340" s="80"/>
      <c r="E340" s="80"/>
      <c r="F340" s="80"/>
      <c r="G340" s="80"/>
      <c r="H340" s="80"/>
      <c r="I340" s="80"/>
      <c r="J340" s="80"/>
      <c r="K340" s="80"/>
      <c r="L340" s="80"/>
      <c r="M340" s="80"/>
      <c r="N340" s="80"/>
      <c r="O340" s="80"/>
      <c r="P340" s="108"/>
    </row>
    <row r="341" spans="2:15" ht="15">
      <c r="B341" s="32"/>
      <c r="C341" s="32"/>
      <c r="D341" s="32"/>
      <c r="E341" s="32"/>
      <c r="F341" s="32"/>
      <c r="G341" s="32"/>
      <c r="H341" s="32"/>
      <c r="I341" s="32"/>
      <c r="J341" s="32"/>
      <c r="K341" s="32"/>
      <c r="L341" s="32"/>
      <c r="M341" s="32"/>
      <c r="N341" s="32"/>
      <c r="O341" s="32"/>
    </row>
    <row r="342" spans="2:15" ht="15">
      <c r="B342" s="32"/>
      <c r="C342" s="32"/>
      <c r="D342" s="32"/>
      <c r="E342" s="32"/>
      <c r="F342" s="32"/>
      <c r="G342" s="32"/>
      <c r="H342" s="32"/>
      <c r="I342" s="32"/>
      <c r="J342" s="32"/>
      <c r="K342" s="32"/>
      <c r="L342" s="32"/>
      <c r="M342" s="32"/>
      <c r="N342" s="32"/>
      <c r="O342" s="32"/>
    </row>
    <row r="343" spans="2:15" ht="15">
      <c r="B343" s="32"/>
      <c r="C343" s="32"/>
      <c r="D343" s="32"/>
      <c r="E343" s="32"/>
      <c r="F343" s="32"/>
      <c r="G343" s="32"/>
      <c r="H343" s="32"/>
      <c r="I343" s="32"/>
      <c r="J343" s="32"/>
      <c r="K343" s="32"/>
      <c r="L343" s="32"/>
      <c r="M343" s="32"/>
      <c r="N343" s="32"/>
      <c r="O343" s="32"/>
    </row>
    <row r="344" spans="2:15" ht="15">
      <c r="B344" s="32"/>
      <c r="C344" s="32"/>
      <c r="D344" s="32"/>
      <c r="E344" s="32"/>
      <c r="F344" s="32"/>
      <c r="G344" s="32"/>
      <c r="H344" s="32"/>
      <c r="I344" s="32"/>
      <c r="J344" s="32"/>
      <c r="K344" s="32"/>
      <c r="L344" s="32"/>
      <c r="M344" s="32"/>
      <c r="N344" s="32"/>
      <c r="O344" s="32"/>
    </row>
    <row r="345" spans="2:15" ht="15">
      <c r="B345" s="32"/>
      <c r="C345" s="32"/>
      <c r="D345" s="32"/>
      <c r="E345" s="32"/>
      <c r="F345" s="32"/>
      <c r="G345" s="32"/>
      <c r="H345" s="32"/>
      <c r="I345" s="32"/>
      <c r="J345" s="32"/>
      <c r="K345" s="32"/>
      <c r="L345" s="32"/>
      <c r="M345" s="32"/>
      <c r="N345" s="32"/>
      <c r="O345" s="32"/>
    </row>
    <row r="346" spans="2:15" ht="15">
      <c r="B346" s="32"/>
      <c r="C346" s="32"/>
      <c r="D346" s="32"/>
      <c r="E346" s="32"/>
      <c r="F346" s="32"/>
      <c r="G346" s="32"/>
      <c r="H346" s="32"/>
      <c r="I346" s="32"/>
      <c r="J346" s="32"/>
      <c r="K346" s="32"/>
      <c r="L346" s="32"/>
      <c r="M346" s="32"/>
      <c r="N346" s="32"/>
      <c r="O346" s="32"/>
    </row>
    <row r="347" spans="2:15" ht="15">
      <c r="B347" s="32"/>
      <c r="C347" s="32"/>
      <c r="D347" s="32"/>
      <c r="E347" s="32"/>
      <c r="F347" s="32"/>
      <c r="G347" s="32"/>
      <c r="H347" s="32"/>
      <c r="I347" s="32"/>
      <c r="J347" s="32"/>
      <c r="K347" s="32"/>
      <c r="L347" s="32"/>
      <c r="M347" s="32"/>
      <c r="N347" s="32"/>
      <c r="O347" s="32"/>
    </row>
    <row r="348" spans="2:15" ht="15">
      <c r="B348" s="32"/>
      <c r="C348" s="32"/>
      <c r="D348" s="32"/>
      <c r="E348" s="32"/>
      <c r="F348" s="32"/>
      <c r="G348" s="32"/>
      <c r="H348" s="32"/>
      <c r="I348" s="32"/>
      <c r="J348" s="32"/>
      <c r="K348" s="32"/>
      <c r="L348" s="32"/>
      <c r="M348" s="32"/>
      <c r="N348" s="32"/>
      <c r="O348" s="32"/>
    </row>
    <row r="349" spans="2:15" ht="15">
      <c r="B349" s="32"/>
      <c r="C349" s="32"/>
      <c r="D349" s="32"/>
      <c r="E349" s="32"/>
      <c r="F349" s="32"/>
      <c r="G349" s="32"/>
      <c r="H349" s="32"/>
      <c r="I349" s="32"/>
      <c r="J349" s="32"/>
      <c r="K349" s="32"/>
      <c r="L349" s="32"/>
      <c r="M349" s="32"/>
      <c r="N349" s="32"/>
      <c r="O349" s="32"/>
    </row>
    <row r="350" spans="2:15" ht="15">
      <c r="B350" s="32"/>
      <c r="C350" s="32"/>
      <c r="D350" s="32"/>
      <c r="E350" s="32"/>
      <c r="F350" s="32"/>
      <c r="G350" s="32"/>
      <c r="H350" s="32"/>
      <c r="I350" s="32"/>
      <c r="J350" s="32"/>
      <c r="K350" s="32"/>
      <c r="L350" s="32"/>
      <c r="M350" s="32"/>
      <c r="N350" s="32"/>
      <c r="O350" s="32"/>
    </row>
    <row r="351" spans="2:15" ht="15">
      <c r="B351" s="32"/>
      <c r="C351" s="32"/>
      <c r="D351" s="32"/>
      <c r="E351" s="32"/>
      <c r="F351" s="32"/>
      <c r="G351" s="32"/>
      <c r="H351" s="32"/>
      <c r="I351" s="32"/>
      <c r="J351" s="32"/>
      <c r="K351" s="32"/>
      <c r="L351" s="32"/>
      <c r="M351" s="32"/>
      <c r="N351" s="32"/>
      <c r="O351" s="32"/>
    </row>
    <row r="352" spans="2:15" ht="15">
      <c r="B352" s="32"/>
      <c r="C352" s="32"/>
      <c r="D352" s="32"/>
      <c r="E352" s="32"/>
      <c r="F352" s="32"/>
      <c r="G352" s="32"/>
      <c r="H352" s="32"/>
      <c r="I352" s="32"/>
      <c r="J352" s="32"/>
      <c r="K352" s="32"/>
      <c r="L352" s="32"/>
      <c r="M352" s="32"/>
      <c r="N352" s="32"/>
      <c r="O352" s="32"/>
    </row>
    <row r="353" spans="2:15" ht="15">
      <c r="B353" s="32"/>
      <c r="C353" s="32"/>
      <c r="D353" s="32"/>
      <c r="E353" s="32"/>
      <c r="F353" s="32"/>
      <c r="G353" s="32"/>
      <c r="H353" s="32"/>
      <c r="I353" s="32"/>
      <c r="J353" s="32"/>
      <c r="K353" s="32"/>
      <c r="L353" s="32"/>
      <c r="M353" s="32"/>
      <c r="N353" s="32"/>
      <c r="O353" s="32"/>
    </row>
    <row r="354" spans="2:15" ht="15">
      <c r="B354" s="32"/>
      <c r="C354" s="32"/>
      <c r="D354" s="32"/>
      <c r="E354" s="32"/>
      <c r="F354" s="32"/>
      <c r="G354" s="32"/>
      <c r="H354" s="32"/>
      <c r="I354" s="32"/>
      <c r="J354" s="32"/>
      <c r="K354" s="32"/>
      <c r="L354" s="32"/>
      <c r="M354" s="32"/>
      <c r="N354" s="32"/>
      <c r="O354" s="32"/>
    </row>
    <row r="355" spans="2:15" ht="15">
      <c r="B355" s="32"/>
      <c r="C355" s="32"/>
      <c r="D355" s="32"/>
      <c r="E355" s="32"/>
      <c r="F355" s="32"/>
      <c r="G355" s="32"/>
      <c r="H355" s="32"/>
      <c r="I355" s="32"/>
      <c r="J355" s="32"/>
      <c r="K355" s="32"/>
      <c r="L355" s="32"/>
      <c r="M355" s="32"/>
      <c r="N355" s="32"/>
      <c r="O355" s="32"/>
    </row>
    <row r="356" spans="2:15" ht="15">
      <c r="B356" s="32"/>
      <c r="C356" s="32"/>
      <c r="D356" s="32"/>
      <c r="E356" s="32"/>
      <c r="F356" s="32"/>
      <c r="G356" s="32"/>
      <c r="H356" s="32"/>
      <c r="I356" s="32"/>
      <c r="J356" s="32"/>
      <c r="K356" s="32"/>
      <c r="L356" s="32"/>
      <c r="M356" s="32"/>
      <c r="N356" s="32"/>
      <c r="O356" s="32"/>
    </row>
    <row r="357" spans="2:15" ht="15">
      <c r="B357" s="32"/>
      <c r="C357" s="32"/>
      <c r="D357" s="32"/>
      <c r="E357" s="32"/>
      <c r="F357" s="32"/>
      <c r="G357" s="32"/>
      <c r="H357" s="32"/>
      <c r="I357" s="32"/>
      <c r="J357" s="32"/>
      <c r="K357" s="32"/>
      <c r="L357" s="32"/>
      <c r="M357" s="32"/>
      <c r="N357" s="32"/>
      <c r="O357" s="32"/>
    </row>
    <row r="358" spans="2:15" ht="15">
      <c r="B358" s="32"/>
      <c r="C358" s="32"/>
      <c r="D358" s="32"/>
      <c r="E358" s="32"/>
      <c r="F358" s="32"/>
      <c r="G358" s="32"/>
      <c r="H358" s="32"/>
      <c r="I358" s="32"/>
      <c r="J358" s="32"/>
      <c r="K358" s="32"/>
      <c r="L358" s="32"/>
      <c r="M358" s="32"/>
      <c r="N358" s="32"/>
      <c r="O358" s="32"/>
    </row>
    <row r="359" spans="2:15" ht="15">
      <c r="B359" s="32"/>
      <c r="C359" s="32"/>
      <c r="D359" s="32"/>
      <c r="E359" s="32"/>
      <c r="F359" s="32"/>
      <c r="G359" s="32"/>
      <c r="H359" s="32"/>
      <c r="I359" s="32"/>
      <c r="J359" s="32"/>
      <c r="K359" s="32"/>
      <c r="L359" s="32"/>
      <c r="M359" s="32"/>
      <c r="N359" s="32"/>
      <c r="O359" s="32"/>
    </row>
    <row r="360" spans="2:15" ht="15">
      <c r="B360" s="32"/>
      <c r="C360" s="32"/>
      <c r="D360" s="32"/>
      <c r="E360" s="32"/>
      <c r="F360" s="32"/>
      <c r="G360" s="32"/>
      <c r="H360" s="32"/>
      <c r="I360" s="32"/>
      <c r="J360" s="32"/>
      <c r="K360" s="32"/>
      <c r="L360" s="32"/>
      <c r="M360" s="32"/>
      <c r="N360" s="32"/>
      <c r="O360" s="32"/>
    </row>
    <row r="361" spans="2:15" ht="15">
      <c r="B361" s="32"/>
      <c r="C361" s="32"/>
      <c r="D361" s="32"/>
      <c r="E361" s="32"/>
      <c r="F361" s="32"/>
      <c r="G361" s="32"/>
      <c r="H361" s="32"/>
      <c r="I361" s="32"/>
      <c r="J361" s="32"/>
      <c r="K361" s="32"/>
      <c r="L361" s="32"/>
      <c r="M361" s="32"/>
      <c r="N361" s="32"/>
      <c r="O361" s="32"/>
    </row>
    <row r="362" spans="2:15" ht="15">
      <c r="B362" s="32"/>
      <c r="C362" s="32"/>
      <c r="D362" s="32"/>
      <c r="E362" s="32"/>
      <c r="F362" s="32"/>
      <c r="G362" s="32"/>
      <c r="H362" s="32"/>
      <c r="I362" s="32"/>
      <c r="J362" s="32"/>
      <c r="K362" s="32"/>
      <c r="L362" s="32"/>
      <c r="M362" s="32"/>
      <c r="N362" s="32"/>
      <c r="O362" s="32"/>
    </row>
    <row r="363" spans="2:15" ht="15">
      <c r="B363" s="32"/>
      <c r="C363" s="32"/>
      <c r="D363" s="32"/>
      <c r="E363" s="32"/>
      <c r="F363" s="32"/>
      <c r="G363" s="32"/>
      <c r="H363" s="32"/>
      <c r="I363" s="32"/>
      <c r="J363" s="32"/>
      <c r="K363" s="32"/>
      <c r="L363" s="32"/>
      <c r="M363" s="32"/>
      <c r="N363" s="32"/>
      <c r="O363" s="32"/>
    </row>
    <row r="364" spans="2:15" ht="15">
      <c r="B364" s="32"/>
      <c r="C364" s="32"/>
      <c r="D364" s="32"/>
      <c r="E364" s="32"/>
      <c r="F364" s="32"/>
      <c r="G364" s="32"/>
      <c r="H364" s="32"/>
      <c r="I364" s="32"/>
      <c r="J364" s="32"/>
      <c r="K364" s="32"/>
      <c r="L364" s="32"/>
      <c r="M364" s="32"/>
      <c r="N364" s="32"/>
      <c r="O364" s="32"/>
    </row>
    <row r="365" spans="2:15" ht="15">
      <c r="B365" s="32"/>
      <c r="C365" s="32"/>
      <c r="D365" s="32"/>
      <c r="E365" s="32"/>
      <c r="F365" s="32"/>
      <c r="G365" s="32"/>
      <c r="H365" s="32"/>
      <c r="I365" s="32"/>
      <c r="J365" s="32"/>
      <c r="K365" s="32"/>
      <c r="L365" s="32"/>
      <c r="M365" s="32"/>
      <c r="N365" s="32"/>
      <c r="O365" s="32"/>
    </row>
    <row r="366" spans="2:15" ht="15">
      <c r="B366" s="32"/>
      <c r="C366" s="32"/>
      <c r="D366" s="32"/>
      <c r="E366" s="32"/>
      <c r="F366" s="32"/>
      <c r="G366" s="32"/>
      <c r="H366" s="32"/>
      <c r="I366" s="32"/>
      <c r="J366" s="32"/>
      <c r="K366" s="32"/>
      <c r="L366" s="32"/>
      <c r="M366" s="32"/>
      <c r="N366" s="32"/>
      <c r="O366" s="32"/>
    </row>
    <row r="367" spans="2:15" ht="15">
      <c r="B367" s="32"/>
      <c r="C367" s="32"/>
      <c r="D367" s="32"/>
      <c r="E367" s="32"/>
      <c r="F367" s="32"/>
      <c r="G367" s="32"/>
      <c r="H367" s="32"/>
      <c r="I367" s="32"/>
      <c r="J367" s="32"/>
      <c r="K367" s="32"/>
      <c r="L367" s="32"/>
      <c r="M367" s="32"/>
      <c r="N367" s="32"/>
      <c r="O367" s="32"/>
    </row>
    <row r="368" spans="2:15" ht="15">
      <c r="B368" s="32"/>
      <c r="C368" s="32"/>
      <c r="D368" s="32"/>
      <c r="E368" s="32"/>
      <c r="F368" s="32"/>
      <c r="G368" s="32"/>
      <c r="H368" s="32"/>
      <c r="I368" s="32"/>
      <c r="J368" s="32"/>
      <c r="K368" s="32"/>
      <c r="L368" s="32"/>
      <c r="M368" s="32"/>
      <c r="N368" s="32"/>
      <c r="O368" s="32"/>
    </row>
    <row r="369" spans="2:15" ht="15">
      <c r="B369" s="32"/>
      <c r="C369" s="32"/>
      <c r="D369" s="32"/>
      <c r="E369" s="32"/>
      <c r="F369" s="32"/>
      <c r="G369" s="32"/>
      <c r="H369" s="32"/>
      <c r="I369" s="32"/>
      <c r="J369" s="32"/>
      <c r="K369" s="32"/>
      <c r="L369" s="32"/>
      <c r="M369" s="32"/>
      <c r="N369" s="32"/>
      <c r="O369" s="32"/>
    </row>
    <row r="370" spans="2:15" ht="15">
      <c r="B370" s="32"/>
      <c r="C370" s="32"/>
      <c r="D370" s="32"/>
      <c r="E370" s="32"/>
      <c r="F370" s="32"/>
      <c r="G370" s="32"/>
      <c r="H370" s="32"/>
      <c r="I370" s="32"/>
      <c r="J370" s="32"/>
      <c r="K370" s="32"/>
      <c r="L370" s="32"/>
      <c r="M370" s="32"/>
      <c r="N370" s="32"/>
      <c r="O370" s="32"/>
    </row>
    <row r="371" spans="2:15" ht="15">
      <c r="B371" s="32"/>
      <c r="C371" s="32"/>
      <c r="D371" s="32"/>
      <c r="E371" s="32"/>
      <c r="F371" s="32"/>
      <c r="G371" s="32"/>
      <c r="H371" s="32"/>
      <c r="I371" s="32"/>
      <c r="J371" s="32"/>
      <c r="K371" s="32"/>
      <c r="L371" s="32"/>
      <c r="M371" s="32"/>
      <c r="N371" s="32"/>
      <c r="O371" s="32"/>
    </row>
    <row r="372" spans="2:15" ht="15">
      <c r="B372" s="32"/>
      <c r="C372" s="32"/>
      <c r="D372" s="32"/>
      <c r="E372" s="32"/>
      <c r="F372" s="32"/>
      <c r="G372" s="32"/>
      <c r="H372" s="32"/>
      <c r="I372" s="32"/>
      <c r="J372" s="32"/>
      <c r="K372" s="32"/>
      <c r="L372" s="32"/>
      <c r="M372" s="32"/>
      <c r="N372" s="32"/>
      <c r="O372" s="32"/>
    </row>
    <row r="373" spans="2:15" ht="15">
      <c r="B373" s="32"/>
      <c r="C373" s="32"/>
      <c r="D373" s="32"/>
      <c r="E373" s="32"/>
      <c r="F373" s="32"/>
      <c r="G373" s="32"/>
      <c r="H373" s="32"/>
      <c r="I373" s="32"/>
      <c r="J373" s="32"/>
      <c r="K373" s="32"/>
      <c r="L373" s="32"/>
      <c r="M373" s="32"/>
      <c r="N373" s="32"/>
      <c r="O373" s="32"/>
    </row>
    <row r="374" spans="2:15" ht="15">
      <c r="B374" s="32"/>
      <c r="C374" s="32"/>
      <c r="D374" s="32"/>
      <c r="E374" s="32"/>
      <c r="F374" s="32"/>
      <c r="G374" s="32"/>
      <c r="H374" s="32"/>
      <c r="I374" s="32"/>
      <c r="J374" s="32"/>
      <c r="K374" s="32"/>
      <c r="L374" s="32"/>
      <c r="M374" s="32"/>
      <c r="N374" s="32"/>
      <c r="O374" s="32"/>
    </row>
    <row r="375" spans="2:15" ht="15">
      <c r="B375" s="32"/>
      <c r="C375" s="32"/>
      <c r="D375" s="32"/>
      <c r="E375" s="32"/>
      <c r="F375" s="32"/>
      <c r="G375" s="32"/>
      <c r="H375" s="32"/>
      <c r="I375" s="32"/>
      <c r="J375" s="32"/>
      <c r="K375" s="32"/>
      <c r="L375" s="32"/>
      <c r="M375" s="32"/>
      <c r="N375" s="32"/>
      <c r="O375" s="32"/>
    </row>
    <row r="376" spans="2:15" ht="15">
      <c r="B376" s="32"/>
      <c r="C376" s="32"/>
      <c r="D376" s="32"/>
      <c r="E376" s="32"/>
      <c r="F376" s="32"/>
      <c r="G376" s="32"/>
      <c r="H376" s="32"/>
      <c r="I376" s="32"/>
      <c r="J376" s="32"/>
      <c r="K376" s="32"/>
      <c r="L376" s="32"/>
      <c r="M376" s="32"/>
      <c r="N376" s="32"/>
      <c r="O376" s="32"/>
    </row>
    <row r="377" spans="2:15" ht="15">
      <c r="B377" s="32"/>
      <c r="C377" s="32"/>
      <c r="D377" s="32"/>
      <c r="E377" s="32"/>
      <c r="F377" s="32"/>
      <c r="G377" s="32"/>
      <c r="H377" s="32"/>
      <c r="I377" s="32"/>
      <c r="J377" s="32"/>
      <c r="K377" s="32"/>
      <c r="L377" s="32"/>
      <c r="M377" s="32"/>
      <c r="N377" s="32"/>
      <c r="O377" s="32"/>
    </row>
    <row r="378" spans="2:15" ht="15">
      <c r="B378" s="32"/>
      <c r="C378" s="32"/>
      <c r="D378" s="32"/>
      <c r="E378" s="32"/>
      <c r="F378" s="32"/>
      <c r="G378" s="32"/>
      <c r="H378" s="32"/>
      <c r="I378" s="32"/>
      <c r="J378" s="32"/>
      <c r="K378" s="32"/>
      <c r="L378" s="32"/>
      <c r="M378" s="32"/>
      <c r="N378" s="32"/>
      <c r="O378" s="32"/>
    </row>
    <row r="379" spans="2:15" ht="15">
      <c r="B379" s="32"/>
      <c r="C379" s="32"/>
      <c r="D379" s="32"/>
      <c r="E379" s="32"/>
      <c r="F379" s="32"/>
      <c r="G379" s="32"/>
      <c r="H379" s="32"/>
      <c r="I379" s="32"/>
      <c r="J379" s="32"/>
      <c r="K379" s="32"/>
      <c r="L379" s="32"/>
      <c r="M379" s="32"/>
      <c r="N379" s="32"/>
      <c r="O379" s="32"/>
    </row>
    <row r="380" spans="2:15" ht="15">
      <c r="B380" s="32"/>
      <c r="C380" s="32"/>
      <c r="D380" s="32"/>
      <c r="E380" s="32"/>
      <c r="F380" s="32"/>
      <c r="G380" s="32"/>
      <c r="H380" s="32"/>
      <c r="I380" s="32"/>
      <c r="J380" s="32"/>
      <c r="K380" s="32"/>
      <c r="L380" s="32"/>
      <c r="M380" s="32"/>
      <c r="N380" s="32"/>
      <c r="O380" s="32"/>
    </row>
    <row r="381" spans="2:15" ht="15">
      <c r="B381" s="32"/>
      <c r="C381" s="32"/>
      <c r="D381" s="32"/>
      <c r="E381" s="32"/>
      <c r="F381" s="32"/>
      <c r="G381" s="32"/>
      <c r="H381" s="32"/>
      <c r="I381" s="32"/>
      <c r="J381" s="32"/>
      <c r="K381" s="32"/>
      <c r="L381" s="32"/>
      <c r="M381" s="32"/>
      <c r="N381" s="32"/>
      <c r="O381" s="32"/>
    </row>
    <row r="382" spans="2:15" ht="15">
      <c r="B382" s="32"/>
      <c r="C382" s="32"/>
      <c r="D382" s="32"/>
      <c r="E382" s="32"/>
      <c r="F382" s="32"/>
      <c r="G382" s="32"/>
      <c r="H382" s="32"/>
      <c r="I382" s="32"/>
      <c r="J382" s="32"/>
      <c r="K382" s="32"/>
      <c r="L382" s="32"/>
      <c r="M382" s="32"/>
      <c r="N382" s="32"/>
      <c r="O382" s="32"/>
    </row>
    <row r="383" spans="2:15" ht="15">
      <c r="B383" s="32"/>
      <c r="C383" s="32"/>
      <c r="D383" s="32"/>
      <c r="E383" s="32"/>
      <c r="F383" s="32"/>
      <c r="G383" s="32"/>
      <c r="H383" s="32"/>
      <c r="I383" s="32"/>
      <c r="J383" s="32"/>
      <c r="K383" s="32"/>
      <c r="L383" s="32"/>
      <c r="M383" s="32"/>
      <c r="N383" s="32"/>
      <c r="O383" s="32"/>
    </row>
    <row r="384" spans="2:15" ht="15">
      <c r="B384" s="32"/>
      <c r="C384" s="32"/>
      <c r="D384" s="32"/>
      <c r="E384" s="32"/>
      <c r="F384" s="32"/>
      <c r="G384" s="32"/>
      <c r="H384" s="32"/>
      <c r="I384" s="32"/>
      <c r="J384" s="32"/>
      <c r="K384" s="32"/>
      <c r="L384" s="32"/>
      <c r="M384" s="32"/>
      <c r="N384" s="32"/>
      <c r="O384" s="32"/>
    </row>
    <row r="385" spans="2:15" ht="15">
      <c r="B385" s="32"/>
      <c r="C385" s="32"/>
      <c r="D385" s="32"/>
      <c r="E385" s="32"/>
      <c r="F385" s="32"/>
      <c r="G385" s="32"/>
      <c r="H385" s="32"/>
      <c r="I385" s="32"/>
      <c r="J385" s="32"/>
      <c r="K385" s="32"/>
      <c r="L385" s="32"/>
      <c r="M385" s="32"/>
      <c r="N385" s="32"/>
      <c r="O385" s="32"/>
    </row>
    <row r="386" spans="2:15" ht="15">
      <c r="B386" s="32"/>
      <c r="C386" s="32"/>
      <c r="D386" s="32"/>
      <c r="E386" s="32"/>
      <c r="F386" s="32"/>
      <c r="G386" s="32"/>
      <c r="H386" s="32"/>
      <c r="I386" s="32"/>
      <c r="J386" s="32"/>
      <c r="K386" s="32"/>
      <c r="L386" s="32"/>
      <c r="M386" s="32"/>
      <c r="N386" s="32"/>
      <c r="O386" s="32"/>
    </row>
    <row r="387" spans="2:15" ht="15">
      <c r="B387" s="32"/>
      <c r="C387" s="32"/>
      <c r="D387" s="32"/>
      <c r="E387" s="32"/>
      <c r="F387" s="32"/>
      <c r="G387" s="32"/>
      <c r="H387" s="32"/>
      <c r="I387" s="32"/>
      <c r="J387" s="32"/>
      <c r="K387" s="32"/>
      <c r="L387" s="32"/>
      <c r="M387" s="32"/>
      <c r="N387" s="32"/>
      <c r="O387" s="32"/>
    </row>
    <row r="388" spans="2:15" ht="15">
      <c r="B388" s="32"/>
      <c r="C388" s="32"/>
      <c r="D388" s="32"/>
      <c r="E388" s="32"/>
      <c r="F388" s="32"/>
      <c r="G388" s="32"/>
      <c r="H388" s="32"/>
      <c r="I388" s="32"/>
      <c r="J388" s="32"/>
      <c r="K388" s="32"/>
      <c r="L388" s="32"/>
      <c r="M388" s="32"/>
      <c r="N388" s="32"/>
      <c r="O388" s="32"/>
    </row>
    <row r="389" spans="2:15" ht="15">
      <c r="B389" s="32"/>
      <c r="C389" s="32"/>
      <c r="D389" s="32"/>
      <c r="E389" s="32"/>
      <c r="F389" s="32"/>
      <c r="G389" s="32"/>
      <c r="H389" s="32"/>
      <c r="I389" s="32"/>
      <c r="J389" s="32"/>
      <c r="K389" s="32"/>
      <c r="L389" s="32"/>
      <c r="M389" s="32"/>
      <c r="N389" s="32"/>
      <c r="O389" s="32"/>
    </row>
    <row r="390" spans="2:15" ht="15">
      <c r="B390" s="32"/>
      <c r="C390" s="32"/>
      <c r="D390" s="32"/>
      <c r="E390" s="32"/>
      <c r="F390" s="32"/>
      <c r="G390" s="32"/>
      <c r="H390" s="32"/>
      <c r="I390" s="32"/>
      <c r="J390" s="32"/>
      <c r="K390" s="32"/>
      <c r="L390" s="32"/>
      <c r="M390" s="32"/>
      <c r="N390" s="32"/>
      <c r="O390" s="32"/>
    </row>
    <row r="391" spans="2:15" ht="15">
      <c r="B391" s="32"/>
      <c r="C391" s="32"/>
      <c r="D391" s="32"/>
      <c r="E391" s="32"/>
      <c r="F391" s="32"/>
      <c r="G391" s="32"/>
      <c r="H391" s="32"/>
      <c r="I391" s="32"/>
      <c r="J391" s="32"/>
      <c r="K391" s="32"/>
      <c r="L391" s="32"/>
      <c r="M391" s="32"/>
      <c r="N391" s="32"/>
      <c r="O391" s="32"/>
    </row>
    <row r="392" spans="2:15" ht="15">
      <c r="B392" s="32"/>
      <c r="C392" s="32"/>
      <c r="D392" s="32"/>
      <c r="E392" s="32"/>
      <c r="F392" s="32"/>
      <c r="G392" s="32"/>
      <c r="H392" s="32"/>
      <c r="I392" s="32"/>
      <c r="J392" s="32"/>
      <c r="K392" s="32"/>
      <c r="L392" s="32"/>
      <c r="M392" s="32"/>
      <c r="N392" s="32"/>
      <c r="O392" s="32"/>
    </row>
    <row r="393" spans="2:15" ht="15">
      <c r="B393" s="32"/>
      <c r="C393" s="32"/>
      <c r="D393" s="32"/>
      <c r="E393" s="32"/>
      <c r="F393" s="32"/>
      <c r="G393" s="32"/>
      <c r="H393" s="32"/>
      <c r="I393" s="32"/>
      <c r="J393" s="32"/>
      <c r="K393" s="32"/>
      <c r="L393" s="32"/>
      <c r="M393" s="32"/>
      <c r="N393" s="32"/>
      <c r="O393" s="32"/>
    </row>
    <row r="394" spans="2:15" ht="15">
      <c r="B394" s="32"/>
      <c r="C394" s="32"/>
      <c r="D394" s="32"/>
      <c r="E394" s="32"/>
      <c r="F394" s="32"/>
      <c r="G394" s="32"/>
      <c r="H394" s="32"/>
      <c r="I394" s="32"/>
      <c r="J394" s="32"/>
      <c r="K394" s="32"/>
      <c r="L394" s="32"/>
      <c r="M394" s="32"/>
      <c r="N394" s="32"/>
      <c r="O394" s="32"/>
    </row>
    <row r="395" spans="2:15" ht="15">
      <c r="B395" s="32"/>
      <c r="C395" s="32"/>
      <c r="D395" s="32"/>
      <c r="E395" s="32"/>
      <c r="F395" s="32"/>
      <c r="G395" s="32"/>
      <c r="H395" s="32"/>
      <c r="I395" s="32"/>
      <c r="J395" s="32"/>
      <c r="K395" s="32"/>
      <c r="L395" s="32"/>
      <c r="M395" s="32"/>
      <c r="N395" s="32"/>
      <c r="O395" s="32"/>
    </row>
    <row r="396" spans="2:15" ht="15">
      <c r="B396" s="32"/>
      <c r="C396" s="32"/>
      <c r="D396" s="32"/>
      <c r="E396" s="32"/>
      <c r="F396" s="32"/>
      <c r="G396" s="32"/>
      <c r="H396" s="32"/>
      <c r="I396" s="32"/>
      <c r="J396" s="32"/>
      <c r="K396" s="32"/>
      <c r="L396" s="32"/>
      <c r="M396" s="32"/>
      <c r="N396" s="32"/>
      <c r="O396" s="32"/>
    </row>
    <row r="397" spans="2:15" ht="15">
      <c r="B397" s="32"/>
      <c r="C397" s="32"/>
      <c r="D397" s="32"/>
      <c r="E397" s="32"/>
      <c r="F397" s="32"/>
      <c r="G397" s="32"/>
      <c r="H397" s="32"/>
      <c r="I397" s="32"/>
      <c r="J397" s="32"/>
      <c r="K397" s="32"/>
      <c r="L397" s="32"/>
      <c r="M397" s="32"/>
      <c r="N397" s="32"/>
      <c r="O397" s="32"/>
    </row>
    <row r="398" spans="2:15" ht="15">
      <c r="B398" s="32"/>
      <c r="C398" s="32"/>
      <c r="D398" s="32"/>
      <c r="E398" s="32"/>
      <c r="F398" s="32"/>
      <c r="G398" s="32"/>
      <c r="H398" s="32"/>
      <c r="I398" s="32"/>
      <c r="J398" s="32"/>
      <c r="K398" s="32"/>
      <c r="L398" s="32"/>
      <c r="M398" s="32"/>
      <c r="N398" s="32"/>
      <c r="O398" s="32"/>
    </row>
    <row r="399" spans="2:15" ht="15">
      <c r="B399" s="32"/>
      <c r="C399" s="32"/>
      <c r="D399" s="32"/>
      <c r="E399" s="32"/>
      <c r="F399" s="32"/>
      <c r="G399" s="32"/>
      <c r="H399" s="32"/>
      <c r="I399" s="32"/>
      <c r="J399" s="32"/>
      <c r="K399" s="32"/>
      <c r="L399" s="32"/>
      <c r="M399" s="32"/>
      <c r="N399" s="32"/>
      <c r="O399" s="32"/>
    </row>
    <row r="400" spans="2:15" ht="15">
      <c r="B400" s="32"/>
      <c r="C400" s="32"/>
      <c r="D400" s="32"/>
      <c r="E400" s="32"/>
      <c r="F400" s="32"/>
      <c r="G400" s="32"/>
      <c r="H400" s="32"/>
      <c r="I400" s="32"/>
      <c r="J400" s="32"/>
      <c r="K400" s="32"/>
      <c r="L400" s="32"/>
      <c r="M400" s="32"/>
      <c r="N400" s="32"/>
      <c r="O400" s="32"/>
    </row>
    <row r="401" spans="2:15" ht="15">
      <c r="B401" s="32"/>
      <c r="C401" s="32"/>
      <c r="D401" s="32"/>
      <c r="E401" s="32"/>
      <c r="F401" s="32"/>
      <c r="G401" s="32"/>
      <c r="H401" s="32"/>
      <c r="I401" s="32"/>
      <c r="J401" s="32"/>
      <c r="K401" s="32"/>
      <c r="L401" s="32"/>
      <c r="M401" s="32"/>
      <c r="N401" s="32"/>
      <c r="O401" s="32"/>
    </row>
    <row r="402" spans="2:15" ht="15">
      <c r="B402" s="32"/>
      <c r="C402" s="32"/>
      <c r="D402" s="32"/>
      <c r="E402" s="32"/>
      <c r="F402" s="32"/>
      <c r="G402" s="32"/>
      <c r="H402" s="32"/>
      <c r="I402" s="32"/>
      <c r="J402" s="32"/>
      <c r="K402" s="32"/>
      <c r="L402" s="32"/>
      <c r="M402" s="32"/>
      <c r="N402" s="32"/>
      <c r="O402" s="32"/>
    </row>
    <row r="403" spans="2:15" ht="15">
      <c r="B403" s="32"/>
      <c r="C403" s="32"/>
      <c r="D403" s="32"/>
      <c r="E403" s="32"/>
      <c r="F403" s="32"/>
      <c r="G403" s="32"/>
      <c r="H403" s="32"/>
      <c r="I403" s="32"/>
      <c r="J403" s="32"/>
      <c r="K403" s="32"/>
      <c r="L403" s="32"/>
      <c r="M403" s="32"/>
      <c r="N403" s="32"/>
      <c r="O403" s="32"/>
    </row>
    <row r="404" spans="2:15" ht="15">
      <c r="B404" s="32"/>
      <c r="C404" s="32"/>
      <c r="D404" s="32"/>
      <c r="E404" s="32"/>
      <c r="F404" s="32"/>
      <c r="G404" s="32"/>
      <c r="H404" s="32"/>
      <c r="I404" s="32"/>
      <c r="J404" s="32"/>
      <c r="K404" s="32"/>
      <c r="L404" s="32"/>
      <c r="M404" s="32"/>
      <c r="N404" s="32"/>
      <c r="O404" s="32"/>
    </row>
    <row r="405" spans="2:15" ht="15">
      <c r="B405" s="32"/>
      <c r="C405" s="32"/>
      <c r="D405" s="32"/>
      <c r="E405" s="32"/>
      <c r="F405" s="32"/>
      <c r="G405" s="32"/>
      <c r="H405" s="32"/>
      <c r="I405" s="32"/>
      <c r="J405" s="32"/>
      <c r="K405" s="32"/>
      <c r="L405" s="32"/>
      <c r="M405" s="32"/>
      <c r="N405" s="32"/>
      <c r="O405" s="32"/>
    </row>
    <row r="406" spans="2:15" ht="15">
      <c r="B406" s="32"/>
      <c r="C406" s="32"/>
      <c r="D406" s="32"/>
      <c r="E406" s="32"/>
      <c r="F406" s="32"/>
      <c r="G406" s="32"/>
      <c r="H406" s="32"/>
      <c r="I406" s="32"/>
      <c r="J406" s="32"/>
      <c r="K406" s="32"/>
      <c r="L406" s="32"/>
      <c r="M406" s="32"/>
      <c r="N406" s="32"/>
      <c r="O406" s="32"/>
    </row>
    <row r="407" spans="2:15" ht="15">
      <c r="B407" s="32"/>
      <c r="C407" s="32"/>
      <c r="D407" s="32"/>
      <c r="E407" s="32"/>
      <c r="F407" s="32"/>
      <c r="G407" s="32"/>
      <c r="H407" s="32"/>
      <c r="I407" s="32"/>
      <c r="J407" s="32"/>
      <c r="K407" s="32"/>
      <c r="L407" s="32"/>
      <c r="M407" s="32"/>
      <c r="N407" s="32"/>
      <c r="O407" s="32"/>
    </row>
    <row r="408" spans="2:15" ht="15">
      <c r="B408" s="32"/>
      <c r="C408" s="32"/>
      <c r="D408" s="32"/>
      <c r="E408" s="32"/>
      <c r="F408" s="32"/>
      <c r="G408" s="32"/>
      <c r="H408" s="32"/>
      <c r="I408" s="32"/>
      <c r="J408" s="32"/>
      <c r="K408" s="32"/>
      <c r="L408" s="32"/>
      <c r="M408" s="32"/>
      <c r="N408" s="32"/>
      <c r="O408" s="32"/>
    </row>
    <row r="409" spans="2:15" ht="15">
      <c r="B409" s="32"/>
      <c r="C409" s="32"/>
      <c r="D409" s="32"/>
      <c r="E409" s="32"/>
      <c r="F409" s="32"/>
      <c r="G409" s="32"/>
      <c r="H409" s="32"/>
      <c r="I409" s="32"/>
      <c r="J409" s="32"/>
      <c r="K409" s="32"/>
      <c r="L409" s="32"/>
      <c r="M409" s="32"/>
      <c r="N409" s="32"/>
      <c r="O409" s="32"/>
    </row>
    <row r="410" spans="2:15" ht="15">
      <c r="B410" s="32"/>
      <c r="C410" s="32"/>
      <c r="D410" s="32"/>
      <c r="E410" s="32"/>
      <c r="F410" s="32"/>
      <c r="G410" s="32"/>
      <c r="H410" s="32"/>
      <c r="I410" s="32"/>
      <c r="J410" s="32"/>
      <c r="K410" s="32"/>
      <c r="L410" s="32"/>
      <c r="M410" s="32"/>
      <c r="N410" s="32"/>
      <c r="O410" s="32"/>
    </row>
    <row r="411" spans="2:15" ht="15">
      <c r="B411" s="32"/>
      <c r="C411" s="32"/>
      <c r="D411" s="32"/>
      <c r="E411" s="32"/>
      <c r="F411" s="32"/>
      <c r="G411" s="32"/>
      <c r="H411" s="32"/>
      <c r="I411" s="32"/>
      <c r="J411" s="32"/>
      <c r="K411" s="32"/>
      <c r="L411" s="32"/>
      <c r="M411" s="32"/>
      <c r="N411" s="32"/>
      <c r="O411" s="32"/>
    </row>
    <row r="412" spans="2:15" ht="15">
      <c r="B412" s="32"/>
      <c r="C412" s="32"/>
      <c r="D412" s="32"/>
      <c r="E412" s="32"/>
      <c r="F412" s="32"/>
      <c r="G412" s="32"/>
      <c r="H412" s="32"/>
      <c r="I412" s="32"/>
      <c r="J412" s="32"/>
      <c r="K412" s="32"/>
      <c r="L412" s="32"/>
      <c r="M412" s="32"/>
      <c r="N412" s="32"/>
      <c r="O412" s="32"/>
    </row>
    <row r="413" spans="2:15" ht="15">
      <c r="B413" s="32"/>
      <c r="C413" s="32"/>
      <c r="D413" s="32"/>
      <c r="E413" s="32"/>
      <c r="F413" s="32"/>
      <c r="G413" s="32"/>
      <c r="H413" s="32"/>
      <c r="I413" s="32"/>
      <c r="J413" s="32"/>
      <c r="K413" s="32"/>
      <c r="L413" s="32"/>
      <c r="M413" s="32"/>
      <c r="N413" s="32"/>
      <c r="O413" s="32"/>
    </row>
    <row r="414" spans="2:15" ht="15">
      <c r="B414" s="32"/>
      <c r="C414" s="32"/>
      <c r="D414" s="32"/>
      <c r="E414" s="32"/>
      <c r="F414" s="32"/>
      <c r="G414" s="32"/>
      <c r="H414" s="32"/>
      <c r="I414" s="32"/>
      <c r="J414" s="32"/>
      <c r="K414" s="32"/>
      <c r="L414" s="32"/>
      <c r="M414" s="32"/>
      <c r="N414" s="32"/>
      <c r="O414" s="32"/>
    </row>
    <row r="415" spans="2:15" ht="15">
      <c r="B415" s="32"/>
      <c r="C415" s="32"/>
      <c r="D415" s="32"/>
      <c r="E415" s="32"/>
      <c r="F415" s="32"/>
      <c r="G415" s="32"/>
      <c r="H415" s="32"/>
      <c r="I415" s="32"/>
      <c r="J415" s="32"/>
      <c r="K415" s="32"/>
      <c r="L415" s="32"/>
      <c r="M415" s="32"/>
      <c r="N415" s="32"/>
      <c r="O415" s="32"/>
    </row>
    <row r="416" spans="2:15" ht="15">
      <c r="B416" s="32"/>
      <c r="C416" s="32"/>
      <c r="D416" s="32"/>
      <c r="E416" s="32"/>
      <c r="F416" s="32"/>
      <c r="G416" s="32"/>
      <c r="H416" s="32"/>
      <c r="I416" s="32"/>
      <c r="J416" s="32"/>
      <c r="K416" s="32"/>
      <c r="L416" s="32"/>
      <c r="M416" s="32"/>
      <c r="N416" s="32"/>
      <c r="O416" s="32"/>
    </row>
    <row r="417" spans="2:15" ht="15">
      <c r="B417" s="32"/>
      <c r="C417" s="32"/>
      <c r="D417" s="32"/>
      <c r="E417" s="32"/>
      <c r="F417" s="32"/>
      <c r="G417" s="32"/>
      <c r="H417" s="32"/>
      <c r="I417" s="32"/>
      <c r="J417" s="32"/>
      <c r="K417" s="32"/>
      <c r="L417" s="32"/>
      <c r="M417" s="32"/>
      <c r="N417" s="32"/>
      <c r="O417" s="32"/>
    </row>
    <row r="418" spans="2:15" ht="15">
      <c r="B418" s="32"/>
      <c r="C418" s="32"/>
      <c r="D418" s="32"/>
      <c r="E418" s="32"/>
      <c r="F418" s="32"/>
      <c r="G418" s="32"/>
      <c r="H418" s="32"/>
      <c r="I418" s="32"/>
      <c r="J418" s="32"/>
      <c r="K418" s="32"/>
      <c r="L418" s="32"/>
      <c r="M418" s="32"/>
      <c r="N418" s="32"/>
      <c r="O418" s="32"/>
    </row>
    <row r="419" spans="2:15" ht="15">
      <c r="B419" s="32"/>
      <c r="C419" s="32"/>
      <c r="D419" s="32"/>
      <c r="E419" s="32"/>
      <c r="F419" s="32"/>
      <c r="G419" s="32"/>
      <c r="H419" s="32"/>
      <c r="I419" s="32"/>
      <c r="J419" s="32"/>
      <c r="K419" s="32"/>
      <c r="L419" s="32"/>
      <c r="M419" s="32"/>
      <c r="N419" s="32"/>
      <c r="O419" s="32"/>
    </row>
    <row r="420" spans="2:15" ht="15">
      <c r="B420" s="32"/>
      <c r="C420" s="32"/>
      <c r="D420" s="32"/>
      <c r="E420" s="32"/>
      <c r="F420" s="32"/>
      <c r="G420" s="32"/>
      <c r="H420" s="32"/>
      <c r="I420" s="32"/>
      <c r="J420" s="32"/>
      <c r="K420" s="32"/>
      <c r="L420" s="32"/>
      <c r="M420" s="32"/>
      <c r="N420" s="32"/>
      <c r="O420" s="32"/>
    </row>
    <row r="421" spans="2:15" ht="15">
      <c r="B421" s="32"/>
      <c r="C421" s="32"/>
      <c r="D421" s="32"/>
      <c r="E421" s="32"/>
      <c r="F421" s="32"/>
      <c r="G421" s="32"/>
      <c r="H421" s="32"/>
      <c r="I421" s="32"/>
      <c r="J421" s="32"/>
      <c r="K421" s="32"/>
      <c r="L421" s="32"/>
      <c r="M421" s="32"/>
      <c r="N421" s="32"/>
      <c r="O421" s="32"/>
    </row>
    <row r="422" spans="2:15" ht="15">
      <c r="B422" s="32"/>
      <c r="C422" s="32"/>
      <c r="D422" s="32"/>
      <c r="E422" s="32"/>
      <c r="F422" s="32"/>
      <c r="G422" s="32"/>
      <c r="H422" s="32"/>
      <c r="I422" s="32"/>
      <c r="J422" s="32"/>
      <c r="K422" s="32"/>
      <c r="L422" s="32"/>
      <c r="M422" s="32"/>
      <c r="N422" s="32"/>
      <c r="O422" s="32"/>
    </row>
    <row r="423" spans="2:15" ht="15">
      <c r="B423" s="32"/>
      <c r="C423" s="32"/>
      <c r="D423" s="32"/>
      <c r="E423" s="32"/>
      <c r="F423" s="32"/>
      <c r="G423" s="32"/>
      <c r="H423" s="32"/>
      <c r="I423" s="32"/>
      <c r="J423" s="32"/>
      <c r="K423" s="32"/>
      <c r="L423" s="32"/>
      <c r="M423" s="32"/>
      <c r="N423" s="32"/>
      <c r="O423" s="32"/>
    </row>
    <row r="424" spans="2:15" ht="15">
      <c r="B424" s="32"/>
      <c r="C424" s="32"/>
      <c r="D424" s="32"/>
      <c r="E424" s="32"/>
      <c r="F424" s="32"/>
      <c r="G424" s="32"/>
      <c r="H424" s="32"/>
      <c r="I424" s="32"/>
      <c r="J424" s="32"/>
      <c r="K424" s="32"/>
      <c r="L424" s="32"/>
      <c r="M424" s="32"/>
      <c r="N424" s="32"/>
      <c r="O424" s="32"/>
    </row>
    <row r="425" spans="2:15" ht="15">
      <c r="B425" s="32"/>
      <c r="C425" s="32"/>
      <c r="D425" s="32"/>
      <c r="E425" s="32"/>
      <c r="F425" s="32"/>
      <c r="G425" s="32"/>
      <c r="H425" s="32"/>
      <c r="I425" s="32"/>
      <c r="J425" s="32"/>
      <c r="K425" s="32"/>
      <c r="L425" s="32"/>
      <c r="M425" s="32"/>
      <c r="N425" s="32"/>
      <c r="O425" s="32"/>
    </row>
    <row r="426" spans="2:15" ht="15">
      <c r="B426" s="32"/>
      <c r="C426" s="32"/>
      <c r="D426" s="32"/>
      <c r="E426" s="32"/>
      <c r="F426" s="32"/>
      <c r="G426" s="32"/>
      <c r="H426" s="32"/>
      <c r="I426" s="32"/>
      <c r="J426" s="32"/>
      <c r="K426" s="32"/>
      <c r="L426" s="32"/>
      <c r="M426" s="32"/>
      <c r="N426" s="32"/>
      <c r="O426" s="32"/>
    </row>
    <row r="427" spans="2:15" ht="15">
      <c r="B427" s="32"/>
      <c r="C427" s="32"/>
      <c r="D427" s="32"/>
      <c r="E427" s="32"/>
      <c r="F427" s="32"/>
      <c r="G427" s="32"/>
      <c r="H427" s="32"/>
      <c r="I427" s="32"/>
      <c r="J427" s="32"/>
      <c r="K427" s="32"/>
      <c r="L427" s="32"/>
      <c r="M427" s="32"/>
      <c r="N427" s="32"/>
      <c r="O427" s="32"/>
    </row>
    <row r="428" spans="2:15" ht="15">
      <c r="B428" s="32"/>
      <c r="C428" s="32"/>
      <c r="D428" s="32"/>
      <c r="E428" s="32"/>
      <c r="F428" s="32"/>
      <c r="G428" s="32"/>
      <c r="H428" s="32"/>
      <c r="I428" s="32"/>
      <c r="J428" s="32"/>
      <c r="K428" s="32"/>
      <c r="L428" s="32"/>
      <c r="M428" s="32"/>
      <c r="N428" s="32"/>
      <c r="O428" s="32"/>
    </row>
    <row r="429" spans="2:15" ht="15">
      <c r="B429" s="32"/>
      <c r="C429" s="32"/>
      <c r="D429" s="32"/>
      <c r="E429" s="32"/>
      <c r="F429" s="32"/>
      <c r="G429" s="32"/>
      <c r="H429" s="32"/>
      <c r="I429" s="32"/>
      <c r="J429" s="32"/>
      <c r="K429" s="32"/>
      <c r="L429" s="32"/>
      <c r="M429" s="32"/>
      <c r="N429" s="32"/>
      <c r="O429" s="32"/>
    </row>
    <row r="430" spans="2:15" ht="15">
      <c r="B430" s="32"/>
      <c r="C430" s="32"/>
      <c r="D430" s="32"/>
      <c r="E430" s="32"/>
      <c r="F430" s="32"/>
      <c r="G430" s="32"/>
      <c r="H430" s="32"/>
      <c r="I430" s="32"/>
      <c r="J430" s="32"/>
      <c r="K430" s="32"/>
      <c r="L430" s="32"/>
      <c r="M430" s="32"/>
      <c r="N430" s="32"/>
      <c r="O430" s="32"/>
    </row>
    <row r="431" spans="2:15" ht="15">
      <c r="B431" s="32"/>
      <c r="C431" s="32"/>
      <c r="D431" s="32"/>
      <c r="E431" s="32"/>
      <c r="F431" s="32"/>
      <c r="G431" s="32"/>
      <c r="H431" s="32"/>
      <c r="I431" s="32"/>
      <c r="J431" s="32"/>
      <c r="K431" s="32"/>
      <c r="L431" s="32"/>
      <c r="M431" s="32"/>
      <c r="N431" s="32"/>
      <c r="O431" s="32"/>
    </row>
    <row r="432" spans="2:15" ht="15">
      <c r="B432" s="32"/>
      <c r="C432" s="32"/>
      <c r="D432" s="32"/>
      <c r="E432" s="32"/>
      <c r="F432" s="32"/>
      <c r="G432" s="32"/>
      <c r="H432" s="32"/>
      <c r="I432" s="32"/>
      <c r="J432" s="32"/>
      <c r="K432" s="32"/>
      <c r="L432" s="32"/>
      <c r="M432" s="32"/>
      <c r="N432" s="32"/>
      <c r="O432" s="32"/>
    </row>
    <row r="433" spans="2:15" ht="15">
      <c r="B433" s="32"/>
      <c r="C433" s="32"/>
      <c r="D433" s="32"/>
      <c r="E433" s="32"/>
      <c r="F433" s="32"/>
      <c r="G433" s="32"/>
      <c r="H433" s="32"/>
      <c r="I433" s="32"/>
      <c r="J433" s="32"/>
      <c r="K433" s="32"/>
      <c r="L433" s="32"/>
      <c r="M433" s="32"/>
      <c r="N433" s="32"/>
      <c r="O433" s="32"/>
    </row>
    <row r="434" spans="2:15" ht="15">
      <c r="B434" s="32"/>
      <c r="C434" s="32"/>
      <c r="D434" s="32"/>
      <c r="E434" s="32"/>
      <c r="F434" s="32"/>
      <c r="G434" s="32"/>
      <c r="H434" s="32"/>
      <c r="I434" s="32"/>
      <c r="J434" s="32"/>
      <c r="K434" s="32"/>
      <c r="L434" s="32"/>
      <c r="M434" s="32"/>
      <c r="N434" s="32"/>
      <c r="O434" s="32"/>
    </row>
    <row r="435" spans="2:15" ht="15">
      <c r="B435" s="32"/>
      <c r="C435" s="32"/>
      <c r="D435" s="32"/>
      <c r="E435" s="32"/>
      <c r="F435" s="32"/>
      <c r="G435" s="32"/>
      <c r="H435" s="32"/>
      <c r="I435" s="32"/>
      <c r="J435" s="32"/>
      <c r="K435" s="32"/>
      <c r="L435" s="32"/>
      <c r="M435" s="32"/>
      <c r="N435" s="32"/>
      <c r="O435" s="32"/>
    </row>
    <row r="436" spans="2:15" ht="15">
      <c r="B436" s="32"/>
      <c r="C436" s="32"/>
      <c r="D436" s="32"/>
      <c r="E436" s="32"/>
      <c r="F436" s="32"/>
      <c r="G436" s="32"/>
      <c r="H436" s="32"/>
      <c r="I436" s="32"/>
      <c r="J436" s="32"/>
      <c r="K436" s="32"/>
      <c r="L436" s="32"/>
      <c r="M436" s="32"/>
      <c r="N436" s="32"/>
      <c r="O436" s="32"/>
    </row>
    <row r="437" spans="2:15" ht="15">
      <c r="B437" s="32"/>
      <c r="C437" s="32"/>
      <c r="D437" s="32"/>
      <c r="E437" s="32"/>
      <c r="F437" s="32"/>
      <c r="G437" s="32"/>
      <c r="H437" s="32"/>
      <c r="I437" s="32"/>
      <c r="J437" s="32"/>
      <c r="K437" s="32"/>
      <c r="L437" s="32"/>
      <c r="M437" s="32"/>
      <c r="N437" s="32"/>
      <c r="O437" s="32"/>
    </row>
    <row r="438" spans="2:15" ht="15">
      <c r="B438" s="32"/>
      <c r="C438" s="32"/>
      <c r="D438" s="32"/>
      <c r="E438" s="32"/>
      <c r="F438" s="32"/>
      <c r="G438" s="32"/>
      <c r="H438" s="32"/>
      <c r="I438" s="32"/>
      <c r="J438" s="32"/>
      <c r="K438" s="32"/>
      <c r="L438" s="32"/>
      <c r="M438" s="32"/>
      <c r="N438" s="32"/>
      <c r="O438" s="32"/>
    </row>
  </sheetData>
  <mergeCells count="6">
    <mergeCell ref="D190:F190"/>
    <mergeCell ref="D191:F191"/>
    <mergeCell ref="I147:K147"/>
    <mergeCell ref="M147:O147"/>
    <mergeCell ref="G191:K191"/>
    <mergeCell ref="M191:O191"/>
  </mergeCells>
  <printOptions/>
  <pageMargins left="0.61" right="0.41" top="0.75" bottom="0.5" header="0.5" footer="0.5"/>
  <pageSetup firstPageNumber="5" useFirstPageNumber="1" horizontalDpi="300" verticalDpi="300" orientation="portrait" paperSize="9" scale="77" r:id="rId2"/>
  <headerFooter alignWithMargins="0">
    <oddFooter>&amp;C&amp;P</oddFooter>
  </headerFooter>
  <rowBreaks count="4" manualBreakCount="4">
    <brk id="58" max="15" man="1"/>
    <brk id="114" max="15" man="1"/>
    <brk id="164" max="15" man="1"/>
    <brk id="227" max="15" man="1"/>
  </rowBreaks>
  <drawing r:id="rId1"/>
</worksheet>
</file>

<file path=xl/worksheets/sheet7.xml><?xml version="1.0" encoding="utf-8"?>
<worksheet xmlns="http://schemas.openxmlformats.org/spreadsheetml/2006/main" xmlns:r="http://schemas.openxmlformats.org/officeDocument/2006/relationships">
  <dimension ref="A1:J121"/>
  <sheetViews>
    <sheetView zoomScale="75" zoomScaleNormal="75" workbookViewId="0" topLeftCell="A1">
      <selection activeCell="B31" sqref="B31"/>
    </sheetView>
  </sheetViews>
  <sheetFormatPr defaultColWidth="8.88671875" defaultRowHeight="15"/>
  <cols>
    <col min="1" max="1" width="3.77734375" style="0" customWidth="1"/>
    <col min="2" max="2" width="2.77734375" style="0" customWidth="1"/>
    <col min="3" max="3" width="2.5546875" style="0" customWidth="1"/>
    <col min="4" max="4" width="9.88671875" style="0" customWidth="1"/>
    <col min="5" max="5" width="11.5546875" style="0" customWidth="1"/>
    <col min="6" max="6" width="9.77734375" style="0" customWidth="1"/>
    <col min="7" max="7" width="9.4453125" style="0" customWidth="1"/>
    <col min="8" max="9" width="9.99609375" style="0" customWidth="1"/>
    <col min="10" max="10" width="12.77734375" style="0" customWidth="1"/>
  </cols>
  <sheetData>
    <row r="1" ht="18">
      <c r="J1" s="111" t="s">
        <v>261</v>
      </c>
    </row>
    <row r="3" ht="20.25">
      <c r="A3" s="138" t="s">
        <v>192</v>
      </c>
    </row>
    <row r="4" ht="15">
      <c r="A4" s="146" t="s">
        <v>40</v>
      </c>
    </row>
    <row r="5" ht="20.25">
      <c r="A5" s="138"/>
    </row>
    <row r="7" spans="1:9" ht="18">
      <c r="A7" s="137" t="s">
        <v>166</v>
      </c>
      <c r="B7" s="133" t="s">
        <v>197</v>
      </c>
      <c r="C7" s="32"/>
      <c r="D7" s="32"/>
      <c r="E7" s="32"/>
      <c r="F7" s="32"/>
      <c r="G7" s="32"/>
      <c r="H7" s="32"/>
      <c r="I7" s="32"/>
    </row>
    <row r="8" spans="1:10" ht="18">
      <c r="A8" s="137"/>
      <c r="B8" s="223"/>
      <c r="C8" s="83"/>
      <c r="D8" s="83"/>
      <c r="E8" s="83"/>
      <c r="F8" s="83"/>
      <c r="G8" s="83"/>
      <c r="H8" s="83"/>
      <c r="I8" s="83"/>
      <c r="J8" s="224"/>
    </row>
    <row r="9" spans="2:10" ht="15">
      <c r="B9" s="140"/>
      <c r="C9" s="80"/>
      <c r="D9" s="80"/>
      <c r="E9" s="80"/>
      <c r="F9" s="141"/>
      <c r="G9" s="207" t="s">
        <v>168</v>
      </c>
      <c r="H9" s="229" t="s">
        <v>262</v>
      </c>
      <c r="I9" s="225"/>
      <c r="J9" s="230"/>
    </row>
    <row r="10" spans="2:10" ht="15">
      <c r="B10" s="205" t="s">
        <v>167</v>
      </c>
      <c r="C10" s="80"/>
      <c r="D10" s="80"/>
      <c r="E10" s="80"/>
      <c r="F10" s="206" t="s">
        <v>199</v>
      </c>
      <c r="G10" s="208" t="s">
        <v>173</v>
      </c>
      <c r="H10" s="206" t="s">
        <v>230</v>
      </c>
      <c r="I10" s="207" t="s">
        <v>191</v>
      </c>
      <c r="J10" s="206" t="s">
        <v>211</v>
      </c>
    </row>
    <row r="11" spans="2:10" ht="15">
      <c r="B11" s="127"/>
      <c r="C11" s="83"/>
      <c r="D11" s="83"/>
      <c r="E11" s="83"/>
      <c r="F11" s="187" t="s">
        <v>169</v>
      </c>
      <c r="G11" s="185" t="s">
        <v>25</v>
      </c>
      <c r="H11" s="187" t="s">
        <v>243</v>
      </c>
      <c r="I11" s="221"/>
      <c r="J11" s="187" t="s">
        <v>212</v>
      </c>
    </row>
    <row r="12" spans="2:10" ht="15">
      <c r="B12" s="84"/>
      <c r="C12" s="85"/>
      <c r="D12" s="85"/>
      <c r="E12" s="85"/>
      <c r="F12" s="175" t="s">
        <v>162</v>
      </c>
      <c r="G12" s="209" t="s">
        <v>162</v>
      </c>
      <c r="H12" s="176" t="s">
        <v>162</v>
      </c>
      <c r="I12" s="175" t="s">
        <v>162</v>
      </c>
      <c r="J12" s="209" t="s">
        <v>162</v>
      </c>
    </row>
    <row r="13" spans="2:10" ht="15">
      <c r="B13" s="122"/>
      <c r="C13" s="80"/>
      <c r="D13" s="80"/>
      <c r="E13" s="80"/>
      <c r="F13" s="141"/>
      <c r="G13" s="134"/>
      <c r="H13" s="139"/>
      <c r="I13" s="141"/>
      <c r="J13" s="134"/>
    </row>
    <row r="14" spans="2:10" ht="15.75">
      <c r="B14" s="210" t="s">
        <v>222</v>
      </c>
      <c r="C14" s="80"/>
      <c r="D14" s="80"/>
      <c r="E14" s="80"/>
      <c r="F14" s="211">
        <v>33.3</v>
      </c>
      <c r="G14" s="212">
        <v>0</v>
      </c>
      <c r="H14" s="213">
        <v>0</v>
      </c>
      <c r="I14" s="214">
        <v>0</v>
      </c>
      <c r="J14" s="226">
        <v>0</v>
      </c>
    </row>
    <row r="15" spans="2:10" ht="15">
      <c r="B15" s="205" t="s">
        <v>203</v>
      </c>
      <c r="C15" s="80"/>
      <c r="D15" s="80"/>
      <c r="E15" s="80"/>
      <c r="F15" s="211"/>
      <c r="G15" s="212"/>
      <c r="H15" s="213"/>
      <c r="I15" s="214"/>
      <c r="J15" s="227"/>
    </row>
    <row r="16" spans="2:10" ht="15">
      <c r="B16" s="205" t="s">
        <v>210</v>
      </c>
      <c r="C16" s="167"/>
      <c r="D16" s="80"/>
      <c r="E16" s="80"/>
      <c r="F16" s="211"/>
      <c r="G16" s="212"/>
      <c r="H16" s="213"/>
      <c r="I16" s="214"/>
      <c r="J16" s="227"/>
    </row>
    <row r="17" spans="2:10" ht="15">
      <c r="B17" s="122"/>
      <c r="C17" s="80"/>
      <c r="D17" s="80"/>
      <c r="E17" s="80"/>
      <c r="F17" s="214"/>
      <c r="G17" s="190"/>
      <c r="H17" s="213"/>
      <c r="I17" s="214"/>
      <c r="J17" s="227"/>
    </row>
    <row r="18" spans="2:10" ht="15.75">
      <c r="B18" s="210" t="s">
        <v>223</v>
      </c>
      <c r="C18" s="80"/>
      <c r="D18" s="80"/>
      <c r="E18" s="80"/>
      <c r="F18" s="211">
        <v>38.6</v>
      </c>
      <c r="G18" s="212">
        <v>0</v>
      </c>
      <c r="H18" s="211">
        <v>0</v>
      </c>
      <c r="I18" s="211">
        <v>0</v>
      </c>
      <c r="J18" s="212">
        <v>0</v>
      </c>
    </row>
    <row r="19" spans="2:10" ht="15">
      <c r="B19" s="205" t="s">
        <v>188</v>
      </c>
      <c r="C19" s="80"/>
      <c r="D19" s="80"/>
      <c r="E19" s="80"/>
      <c r="F19" s="211"/>
      <c r="G19" s="212"/>
      <c r="H19" s="215"/>
      <c r="I19" s="211"/>
      <c r="J19" s="212"/>
    </row>
    <row r="20" spans="2:10" ht="15">
      <c r="B20" s="122"/>
      <c r="C20" s="80"/>
      <c r="D20" s="80"/>
      <c r="E20" s="80"/>
      <c r="F20" s="207"/>
      <c r="G20" s="206"/>
      <c r="H20" s="213"/>
      <c r="I20" s="222"/>
      <c r="J20" s="227"/>
    </row>
    <row r="21" spans="2:10" ht="15.75" thickBot="1">
      <c r="B21" s="122"/>
      <c r="C21" s="80"/>
      <c r="D21" s="80"/>
      <c r="E21" s="80"/>
      <c r="F21" s="216">
        <f>SUM(F14:F18)</f>
        <v>71.9</v>
      </c>
      <c r="G21" s="216">
        <f>SUM(G14:G18)</f>
        <v>0</v>
      </c>
      <c r="H21" s="216">
        <f>SUM(H14:H18)</f>
        <v>0</v>
      </c>
      <c r="I21" s="216">
        <f>SUM(I14:I18)</f>
        <v>0</v>
      </c>
      <c r="J21" s="228">
        <f>SUM(J14:J18)</f>
        <v>0</v>
      </c>
    </row>
    <row r="22" spans="2:10" ht="15.75" thickTop="1">
      <c r="B22" s="127"/>
      <c r="C22" s="83"/>
      <c r="D22" s="83"/>
      <c r="E22" s="83"/>
      <c r="F22" s="136"/>
      <c r="G22" s="135"/>
      <c r="H22" s="83"/>
      <c r="I22" s="83"/>
      <c r="J22" s="231"/>
    </row>
    <row r="23" spans="2:10" ht="15">
      <c r="B23" s="32"/>
      <c r="C23" s="32"/>
      <c r="D23" s="32"/>
      <c r="E23" s="32"/>
      <c r="F23" s="32"/>
      <c r="G23" s="32"/>
      <c r="H23" s="32"/>
      <c r="I23" s="32"/>
      <c r="J23" s="32"/>
    </row>
    <row r="24" spans="2:10" ht="15">
      <c r="B24" s="32"/>
      <c r="C24" s="32"/>
      <c r="D24" s="32"/>
      <c r="E24" s="32"/>
      <c r="F24" s="32"/>
      <c r="G24" s="32"/>
      <c r="H24" s="32"/>
      <c r="I24" s="32"/>
      <c r="J24" s="32"/>
    </row>
    <row r="25" spans="1:10" ht="15">
      <c r="A25" s="217" t="s">
        <v>163</v>
      </c>
      <c r="B25" s="218" t="s">
        <v>170</v>
      </c>
      <c r="C25" s="32"/>
      <c r="D25" s="32"/>
      <c r="E25" s="32"/>
      <c r="F25" s="32"/>
      <c r="G25" s="32"/>
      <c r="H25" s="32"/>
      <c r="I25" s="32"/>
      <c r="J25" s="32"/>
    </row>
    <row r="26" spans="2:10" ht="15">
      <c r="B26" s="32"/>
      <c r="C26" s="32"/>
      <c r="D26" s="32"/>
      <c r="E26" s="32"/>
      <c r="F26" s="32"/>
      <c r="G26" s="32"/>
      <c r="H26" s="32"/>
      <c r="I26" s="32"/>
      <c r="J26" s="32"/>
    </row>
    <row r="27" spans="2:10" ht="15">
      <c r="B27" s="113" t="s">
        <v>171</v>
      </c>
      <c r="C27" s="32"/>
      <c r="D27" s="32"/>
      <c r="E27" s="32"/>
      <c r="F27" s="32"/>
      <c r="G27" s="32"/>
      <c r="H27" s="32"/>
      <c r="I27" s="32"/>
      <c r="J27" s="32"/>
    </row>
    <row r="28" spans="2:10" ht="15">
      <c r="B28" s="32"/>
      <c r="C28" s="32"/>
      <c r="D28" s="32"/>
      <c r="E28" s="32"/>
      <c r="F28" s="32"/>
      <c r="G28" s="32"/>
      <c r="H28" s="32"/>
      <c r="I28" s="32"/>
      <c r="J28" s="32"/>
    </row>
    <row r="29" spans="2:9" ht="15">
      <c r="B29" s="32"/>
      <c r="C29" s="32"/>
      <c r="D29" s="32"/>
      <c r="E29" s="32"/>
      <c r="F29" s="32"/>
      <c r="G29" s="32"/>
      <c r="H29" s="32"/>
      <c r="I29" s="32"/>
    </row>
    <row r="30" spans="1:9" ht="15">
      <c r="A30" s="217" t="s">
        <v>164</v>
      </c>
      <c r="B30" s="218" t="s">
        <v>314</v>
      </c>
      <c r="C30" s="146"/>
      <c r="D30" s="32"/>
      <c r="E30" s="32"/>
      <c r="F30" s="32"/>
      <c r="G30" s="32"/>
      <c r="H30" s="32"/>
      <c r="I30" s="32"/>
    </row>
    <row r="31" spans="2:9" ht="15">
      <c r="B31" s="32"/>
      <c r="C31" s="32"/>
      <c r="D31" s="32"/>
      <c r="E31" s="32"/>
      <c r="F31" s="32"/>
      <c r="G31" s="32"/>
      <c r="H31" s="32"/>
      <c r="I31" s="32"/>
    </row>
    <row r="32" spans="2:9" ht="15">
      <c r="B32" s="113" t="s">
        <v>172</v>
      </c>
      <c r="C32" s="32"/>
      <c r="D32" s="32"/>
      <c r="E32" s="32"/>
      <c r="F32" s="32"/>
      <c r="G32" s="32"/>
      <c r="H32" s="32"/>
      <c r="I32" s="32"/>
    </row>
    <row r="33" spans="2:9" ht="15">
      <c r="B33" s="32"/>
      <c r="C33" s="32"/>
      <c r="D33" s="32"/>
      <c r="E33" s="32"/>
      <c r="F33" s="32"/>
      <c r="G33" s="32"/>
      <c r="H33" s="32"/>
      <c r="I33" s="32"/>
    </row>
    <row r="34" spans="2:9" ht="15">
      <c r="B34" s="32"/>
      <c r="C34" s="32"/>
      <c r="D34" s="32"/>
      <c r="E34" s="32"/>
      <c r="F34" s="32"/>
      <c r="G34" s="32"/>
      <c r="H34" s="32"/>
      <c r="I34" s="32"/>
    </row>
    <row r="35" spans="1:9" ht="15">
      <c r="A35" s="217" t="s">
        <v>195</v>
      </c>
      <c r="B35" s="218" t="s">
        <v>196</v>
      </c>
      <c r="C35" s="32"/>
      <c r="D35" s="32"/>
      <c r="E35" s="32"/>
      <c r="F35" s="32"/>
      <c r="G35" s="32"/>
      <c r="H35" s="32"/>
      <c r="I35" s="32"/>
    </row>
    <row r="36" spans="2:9" ht="15">
      <c r="B36" s="32"/>
      <c r="C36" s="32"/>
      <c r="D36" s="32"/>
      <c r="E36" s="32"/>
      <c r="F36" s="32"/>
      <c r="G36" s="32"/>
      <c r="H36" s="32"/>
      <c r="I36" s="32"/>
    </row>
    <row r="37" spans="2:9" ht="15">
      <c r="B37" s="32"/>
      <c r="C37" s="32"/>
      <c r="D37" s="32"/>
      <c r="E37" s="32"/>
      <c r="F37" s="32"/>
      <c r="G37" s="32"/>
      <c r="H37" s="32"/>
      <c r="I37" s="32"/>
    </row>
    <row r="38" spans="2:9" ht="15">
      <c r="B38" s="32"/>
      <c r="C38" s="32"/>
      <c r="D38" s="32"/>
      <c r="E38" s="32"/>
      <c r="F38" s="32"/>
      <c r="G38" s="32"/>
      <c r="H38" s="32"/>
      <c r="I38" s="32"/>
    </row>
    <row r="39" spans="2:9" ht="15">
      <c r="B39" s="32"/>
      <c r="C39" s="32"/>
      <c r="D39" s="32"/>
      <c r="E39" s="32"/>
      <c r="F39" s="32"/>
      <c r="G39" s="32"/>
      <c r="H39" s="32"/>
      <c r="I39" s="32"/>
    </row>
    <row r="40" spans="2:9" ht="15">
      <c r="B40" s="32"/>
      <c r="C40" s="32"/>
      <c r="D40" s="32"/>
      <c r="E40" s="32"/>
      <c r="F40" s="32"/>
      <c r="G40" s="32"/>
      <c r="H40" s="32"/>
      <c r="I40" s="32"/>
    </row>
    <row r="41" spans="2:9" ht="15">
      <c r="B41" s="32"/>
      <c r="C41" s="32"/>
      <c r="D41" s="32"/>
      <c r="E41" s="32"/>
      <c r="F41" s="32"/>
      <c r="G41" s="32"/>
      <c r="H41" s="32"/>
      <c r="I41" s="32"/>
    </row>
    <row r="42" spans="2:9" ht="15">
      <c r="B42" s="32"/>
      <c r="C42" s="32"/>
      <c r="D42" s="32"/>
      <c r="E42" s="32"/>
      <c r="F42" s="32"/>
      <c r="G42" s="32"/>
      <c r="H42" s="32"/>
      <c r="I42" s="32"/>
    </row>
    <row r="43" spans="2:9" ht="15">
      <c r="B43" s="32"/>
      <c r="C43" s="32"/>
      <c r="D43" s="32"/>
      <c r="E43" s="32"/>
      <c r="F43" s="32"/>
      <c r="G43" s="32"/>
      <c r="H43" s="32"/>
      <c r="I43" s="32"/>
    </row>
    <row r="44" spans="2:9" ht="15">
      <c r="B44" s="32"/>
      <c r="C44" s="32"/>
      <c r="D44" s="32"/>
      <c r="E44" s="32"/>
      <c r="F44" s="32"/>
      <c r="G44" s="32"/>
      <c r="H44" s="32"/>
      <c r="I44" s="32"/>
    </row>
    <row r="45" spans="2:9" ht="15">
      <c r="B45" s="32"/>
      <c r="C45" s="32"/>
      <c r="D45" s="32"/>
      <c r="E45" s="32"/>
      <c r="F45" s="32"/>
      <c r="G45" s="32"/>
      <c r="H45" s="32"/>
      <c r="I45" s="32"/>
    </row>
    <row r="46" spans="2:9" ht="15">
      <c r="B46" s="32"/>
      <c r="C46" s="32"/>
      <c r="D46" s="32"/>
      <c r="E46" s="32"/>
      <c r="F46" s="32"/>
      <c r="G46" s="32"/>
      <c r="H46" s="32"/>
      <c r="I46" s="32"/>
    </row>
    <row r="47" spans="2:9" ht="15">
      <c r="B47" s="32"/>
      <c r="C47" s="32"/>
      <c r="D47" s="32"/>
      <c r="E47" s="32"/>
      <c r="F47" s="32"/>
      <c r="G47" s="32"/>
      <c r="H47" s="32"/>
      <c r="I47" s="32"/>
    </row>
    <row r="48" spans="2:9" ht="15">
      <c r="B48" s="32"/>
      <c r="C48" s="32"/>
      <c r="D48" s="32"/>
      <c r="E48" s="32"/>
      <c r="F48" s="32"/>
      <c r="G48" s="32"/>
      <c r="H48" s="32"/>
      <c r="I48" s="32"/>
    </row>
    <row r="49" spans="2:9" ht="15">
      <c r="B49" s="32"/>
      <c r="C49" s="32"/>
      <c r="D49" s="32"/>
      <c r="E49" s="32"/>
      <c r="F49" s="32"/>
      <c r="G49" s="32"/>
      <c r="H49" s="32"/>
      <c r="I49" s="32"/>
    </row>
    <row r="50" spans="2:9" ht="15">
      <c r="B50" s="32"/>
      <c r="C50" s="32"/>
      <c r="D50" s="32"/>
      <c r="E50" s="32"/>
      <c r="F50" s="32"/>
      <c r="G50" s="32"/>
      <c r="H50" s="32"/>
      <c r="I50" s="32"/>
    </row>
    <row r="51" spans="2:9" ht="15">
      <c r="B51" s="32"/>
      <c r="C51" s="32"/>
      <c r="D51" s="32"/>
      <c r="E51" s="32"/>
      <c r="F51" s="32"/>
      <c r="G51" s="32"/>
      <c r="H51" s="32"/>
      <c r="I51" s="32"/>
    </row>
    <row r="52" spans="2:9" ht="15">
      <c r="B52" s="32"/>
      <c r="C52" s="32"/>
      <c r="D52" s="32"/>
      <c r="E52" s="32"/>
      <c r="F52" s="32"/>
      <c r="G52" s="32"/>
      <c r="H52" s="32"/>
      <c r="I52" s="32"/>
    </row>
    <row r="53" spans="2:9" ht="15">
      <c r="B53" s="32"/>
      <c r="C53" s="32"/>
      <c r="D53" s="32"/>
      <c r="E53" s="32"/>
      <c r="F53" s="32"/>
      <c r="G53" s="32"/>
      <c r="H53" s="32"/>
      <c r="I53" s="32"/>
    </row>
    <row r="54" spans="2:9" ht="15">
      <c r="B54" s="32"/>
      <c r="C54" s="32"/>
      <c r="D54" s="32"/>
      <c r="E54" s="32"/>
      <c r="F54" s="32"/>
      <c r="G54" s="32"/>
      <c r="H54" s="32"/>
      <c r="I54" s="32"/>
    </row>
    <row r="55" spans="2:9" ht="15">
      <c r="B55" s="32"/>
      <c r="C55" s="32"/>
      <c r="D55" s="32"/>
      <c r="E55" s="32"/>
      <c r="F55" s="32"/>
      <c r="G55" s="32"/>
      <c r="H55" s="32"/>
      <c r="I55" s="32"/>
    </row>
    <row r="56" spans="2:9" ht="15">
      <c r="B56" s="32"/>
      <c r="C56" s="32"/>
      <c r="D56" s="32"/>
      <c r="E56" s="32"/>
      <c r="F56" s="32"/>
      <c r="G56" s="32"/>
      <c r="H56" s="32"/>
      <c r="I56" s="32"/>
    </row>
    <row r="57" spans="2:9" ht="15">
      <c r="B57" s="32"/>
      <c r="C57" s="32"/>
      <c r="D57" s="32"/>
      <c r="E57" s="32"/>
      <c r="F57" s="32"/>
      <c r="G57" s="32"/>
      <c r="H57" s="32"/>
      <c r="I57" s="32"/>
    </row>
    <row r="58" spans="2:9" ht="15">
      <c r="B58" s="32"/>
      <c r="C58" s="32"/>
      <c r="D58" s="32"/>
      <c r="E58" s="32"/>
      <c r="F58" s="32"/>
      <c r="G58" s="32"/>
      <c r="H58" s="32"/>
      <c r="I58" s="32"/>
    </row>
    <row r="59" spans="2:9" ht="15">
      <c r="B59" s="32"/>
      <c r="C59" s="32"/>
      <c r="D59" s="32"/>
      <c r="E59" s="32"/>
      <c r="F59" s="32"/>
      <c r="G59" s="32"/>
      <c r="H59" s="32"/>
      <c r="I59" s="32"/>
    </row>
    <row r="60" spans="2:9" ht="15">
      <c r="B60" s="32"/>
      <c r="C60" s="32"/>
      <c r="D60" s="32"/>
      <c r="E60" s="32"/>
      <c r="F60" s="32"/>
      <c r="G60" s="32"/>
      <c r="H60" s="32"/>
      <c r="I60" s="32"/>
    </row>
    <row r="61" spans="2:9" ht="15">
      <c r="B61" s="32"/>
      <c r="C61" s="32"/>
      <c r="D61" s="32"/>
      <c r="E61" s="32"/>
      <c r="F61" s="32"/>
      <c r="G61" s="32"/>
      <c r="H61" s="32"/>
      <c r="I61" s="32"/>
    </row>
    <row r="62" spans="2:9" ht="15">
      <c r="B62" s="32"/>
      <c r="C62" s="32"/>
      <c r="D62" s="32"/>
      <c r="E62" s="32"/>
      <c r="F62" s="32"/>
      <c r="G62" s="32"/>
      <c r="H62" s="32"/>
      <c r="I62" s="32"/>
    </row>
    <row r="63" spans="2:9" ht="15">
      <c r="B63" s="32"/>
      <c r="C63" s="32"/>
      <c r="D63" s="32"/>
      <c r="E63" s="32"/>
      <c r="F63" s="32"/>
      <c r="G63" s="32"/>
      <c r="H63" s="32"/>
      <c r="I63" s="32"/>
    </row>
    <row r="64" spans="2:9" ht="15">
      <c r="B64" s="32"/>
      <c r="C64" s="32"/>
      <c r="D64" s="32"/>
      <c r="E64" s="32"/>
      <c r="F64" s="32"/>
      <c r="G64" s="32"/>
      <c r="H64" s="32"/>
      <c r="I64" s="32"/>
    </row>
    <row r="65" spans="2:9" ht="15">
      <c r="B65" s="32"/>
      <c r="C65" s="32"/>
      <c r="D65" s="32"/>
      <c r="E65" s="32"/>
      <c r="F65" s="32"/>
      <c r="G65" s="32"/>
      <c r="H65" s="32"/>
      <c r="I65" s="32"/>
    </row>
    <row r="66" spans="2:9" ht="15">
      <c r="B66" s="32"/>
      <c r="C66" s="32"/>
      <c r="D66" s="32"/>
      <c r="E66" s="32"/>
      <c r="F66" s="32"/>
      <c r="G66" s="32"/>
      <c r="H66" s="32"/>
      <c r="I66" s="32"/>
    </row>
    <row r="67" spans="2:9" ht="15">
      <c r="B67" s="32"/>
      <c r="C67" s="32"/>
      <c r="D67" s="32"/>
      <c r="E67" s="32"/>
      <c r="F67" s="32"/>
      <c r="G67" s="32"/>
      <c r="H67" s="32"/>
      <c r="I67" s="32"/>
    </row>
    <row r="68" spans="2:9" ht="15">
      <c r="B68" s="32"/>
      <c r="C68" s="32"/>
      <c r="D68" s="32"/>
      <c r="E68" s="32"/>
      <c r="F68" s="32"/>
      <c r="G68" s="32"/>
      <c r="H68" s="32"/>
      <c r="I68" s="32"/>
    </row>
    <row r="69" spans="2:9" ht="15">
      <c r="B69" s="32"/>
      <c r="C69" s="32"/>
      <c r="D69" s="32"/>
      <c r="E69" s="32"/>
      <c r="F69" s="32"/>
      <c r="G69" s="32"/>
      <c r="H69" s="32"/>
      <c r="I69" s="32"/>
    </row>
    <row r="70" spans="2:9" ht="15">
      <c r="B70" s="32"/>
      <c r="C70" s="32"/>
      <c r="D70" s="32"/>
      <c r="E70" s="32"/>
      <c r="F70" s="32"/>
      <c r="G70" s="32"/>
      <c r="H70" s="32"/>
      <c r="I70" s="32"/>
    </row>
    <row r="71" spans="2:9" ht="15">
      <c r="B71" s="32"/>
      <c r="C71" s="32"/>
      <c r="D71" s="32"/>
      <c r="E71" s="32"/>
      <c r="F71" s="32"/>
      <c r="G71" s="32"/>
      <c r="H71" s="32"/>
      <c r="I71" s="32"/>
    </row>
    <row r="72" spans="2:9" ht="15">
      <c r="B72" s="32"/>
      <c r="C72" s="32"/>
      <c r="D72" s="32"/>
      <c r="E72" s="32"/>
      <c r="F72" s="32"/>
      <c r="G72" s="32"/>
      <c r="H72" s="32"/>
      <c r="I72" s="32"/>
    </row>
    <row r="73" spans="2:9" ht="15">
      <c r="B73" s="32"/>
      <c r="C73" s="32"/>
      <c r="D73" s="32"/>
      <c r="E73" s="32"/>
      <c r="F73" s="32"/>
      <c r="G73" s="32"/>
      <c r="H73" s="32"/>
      <c r="I73" s="32"/>
    </row>
    <row r="74" spans="2:9" ht="15">
      <c r="B74" s="32"/>
      <c r="C74" s="32"/>
      <c r="D74" s="32"/>
      <c r="E74" s="32"/>
      <c r="F74" s="32"/>
      <c r="G74" s="32"/>
      <c r="H74" s="32"/>
      <c r="I74" s="32"/>
    </row>
    <row r="75" spans="2:9" ht="15">
      <c r="B75" s="32"/>
      <c r="C75" s="32"/>
      <c r="D75" s="32"/>
      <c r="E75" s="32"/>
      <c r="F75" s="32"/>
      <c r="G75" s="32"/>
      <c r="H75" s="32"/>
      <c r="I75" s="32"/>
    </row>
    <row r="76" spans="2:9" ht="15">
      <c r="B76" s="32"/>
      <c r="C76" s="32"/>
      <c r="D76" s="32"/>
      <c r="E76" s="32"/>
      <c r="F76" s="32"/>
      <c r="G76" s="32"/>
      <c r="H76" s="32"/>
      <c r="I76" s="32"/>
    </row>
    <row r="77" spans="2:9" ht="15">
      <c r="B77" s="32"/>
      <c r="C77" s="32"/>
      <c r="D77" s="32"/>
      <c r="E77" s="32"/>
      <c r="F77" s="32"/>
      <c r="G77" s="32"/>
      <c r="H77" s="32"/>
      <c r="I77" s="32"/>
    </row>
    <row r="78" spans="2:9" ht="15">
      <c r="B78" s="32"/>
      <c r="C78" s="32"/>
      <c r="D78" s="32"/>
      <c r="E78" s="32"/>
      <c r="F78" s="32"/>
      <c r="G78" s="32"/>
      <c r="H78" s="32"/>
      <c r="I78" s="32"/>
    </row>
    <row r="79" spans="2:9" ht="15">
      <c r="B79" s="32"/>
      <c r="C79" s="32"/>
      <c r="D79" s="32"/>
      <c r="E79" s="32"/>
      <c r="F79" s="32"/>
      <c r="G79" s="32"/>
      <c r="H79" s="32"/>
      <c r="I79" s="32"/>
    </row>
    <row r="80" spans="2:9" ht="15">
      <c r="B80" s="32"/>
      <c r="C80" s="32"/>
      <c r="D80" s="32"/>
      <c r="E80" s="32"/>
      <c r="F80" s="32"/>
      <c r="G80" s="32"/>
      <c r="H80" s="32"/>
      <c r="I80" s="32"/>
    </row>
    <row r="81" spans="2:9" ht="15">
      <c r="B81" s="32"/>
      <c r="C81" s="32"/>
      <c r="D81" s="32"/>
      <c r="E81" s="32"/>
      <c r="F81" s="32"/>
      <c r="G81" s="32"/>
      <c r="H81" s="32"/>
      <c r="I81" s="32"/>
    </row>
    <row r="82" spans="2:9" ht="15">
      <c r="B82" s="32"/>
      <c r="C82" s="32"/>
      <c r="D82" s="32"/>
      <c r="E82" s="32"/>
      <c r="F82" s="32"/>
      <c r="G82" s="32"/>
      <c r="H82" s="32"/>
      <c r="I82" s="32"/>
    </row>
    <row r="83" spans="2:9" ht="15">
      <c r="B83" s="32"/>
      <c r="C83" s="32"/>
      <c r="D83" s="32"/>
      <c r="E83" s="32"/>
      <c r="F83" s="32"/>
      <c r="G83" s="32"/>
      <c r="H83" s="32"/>
      <c r="I83" s="32"/>
    </row>
    <row r="84" spans="2:9" ht="15">
      <c r="B84" s="32"/>
      <c r="C84" s="32"/>
      <c r="D84" s="32"/>
      <c r="E84" s="32"/>
      <c r="F84" s="32"/>
      <c r="G84" s="32"/>
      <c r="H84" s="32"/>
      <c r="I84" s="32"/>
    </row>
    <row r="85" spans="2:9" ht="15">
      <c r="B85" s="32"/>
      <c r="C85" s="32"/>
      <c r="D85" s="32"/>
      <c r="E85" s="32"/>
      <c r="F85" s="32"/>
      <c r="G85" s="32"/>
      <c r="H85" s="32"/>
      <c r="I85" s="32"/>
    </row>
    <row r="86" spans="2:9" ht="15">
      <c r="B86" s="32"/>
      <c r="C86" s="32"/>
      <c r="D86" s="32"/>
      <c r="E86" s="32"/>
      <c r="F86" s="32"/>
      <c r="G86" s="32"/>
      <c r="H86" s="32"/>
      <c r="I86" s="32"/>
    </row>
    <row r="87" spans="2:9" ht="15">
      <c r="B87" s="32"/>
      <c r="C87" s="32"/>
      <c r="D87" s="32"/>
      <c r="E87" s="32"/>
      <c r="F87" s="32"/>
      <c r="G87" s="32"/>
      <c r="H87" s="32"/>
      <c r="I87" s="32"/>
    </row>
    <row r="88" spans="2:9" ht="15">
      <c r="B88" s="32"/>
      <c r="C88" s="32"/>
      <c r="D88" s="32"/>
      <c r="E88" s="32"/>
      <c r="F88" s="32"/>
      <c r="G88" s="32"/>
      <c r="H88" s="32"/>
      <c r="I88" s="32"/>
    </row>
    <row r="89" spans="2:9" ht="15">
      <c r="B89" s="32"/>
      <c r="C89" s="32"/>
      <c r="D89" s="32"/>
      <c r="E89" s="32"/>
      <c r="F89" s="32"/>
      <c r="G89" s="32"/>
      <c r="H89" s="32"/>
      <c r="I89" s="32"/>
    </row>
    <row r="90" spans="2:9" ht="15">
      <c r="B90" s="32"/>
      <c r="C90" s="32"/>
      <c r="D90" s="32"/>
      <c r="E90" s="32"/>
      <c r="F90" s="32"/>
      <c r="G90" s="32"/>
      <c r="H90" s="32"/>
      <c r="I90" s="32"/>
    </row>
    <row r="91" spans="2:9" ht="15">
      <c r="B91" s="32"/>
      <c r="C91" s="32"/>
      <c r="D91" s="32"/>
      <c r="E91" s="32"/>
      <c r="F91" s="32"/>
      <c r="G91" s="32"/>
      <c r="H91" s="32"/>
      <c r="I91" s="32"/>
    </row>
    <row r="92" spans="2:9" ht="15">
      <c r="B92" s="32"/>
      <c r="C92" s="32"/>
      <c r="D92" s="32"/>
      <c r="E92" s="32"/>
      <c r="F92" s="32"/>
      <c r="G92" s="32"/>
      <c r="H92" s="32"/>
      <c r="I92" s="32"/>
    </row>
    <row r="93" spans="2:9" ht="15">
      <c r="B93" s="32"/>
      <c r="C93" s="32"/>
      <c r="D93" s="32"/>
      <c r="E93" s="32"/>
      <c r="F93" s="32"/>
      <c r="G93" s="32"/>
      <c r="H93" s="32"/>
      <c r="I93" s="32"/>
    </row>
    <row r="94" spans="2:9" ht="15">
      <c r="B94" s="32"/>
      <c r="C94" s="32"/>
      <c r="D94" s="32"/>
      <c r="E94" s="32"/>
      <c r="F94" s="32"/>
      <c r="G94" s="32"/>
      <c r="H94" s="32"/>
      <c r="I94" s="32"/>
    </row>
    <row r="95" spans="2:9" ht="15">
      <c r="B95" s="32"/>
      <c r="C95" s="32"/>
      <c r="D95" s="32"/>
      <c r="E95" s="32"/>
      <c r="F95" s="32"/>
      <c r="G95" s="32"/>
      <c r="H95" s="32"/>
      <c r="I95" s="32"/>
    </row>
    <row r="96" spans="2:9" ht="15">
      <c r="B96" s="32"/>
      <c r="C96" s="32"/>
      <c r="D96" s="32"/>
      <c r="E96" s="32"/>
      <c r="F96" s="32"/>
      <c r="G96" s="32"/>
      <c r="H96" s="32"/>
      <c r="I96" s="32"/>
    </row>
    <row r="97" spans="2:9" ht="15">
      <c r="B97" s="32"/>
      <c r="C97" s="32"/>
      <c r="D97" s="32"/>
      <c r="E97" s="32"/>
      <c r="F97" s="32"/>
      <c r="G97" s="32"/>
      <c r="H97" s="32"/>
      <c r="I97" s="32"/>
    </row>
    <row r="98" spans="2:9" ht="15">
      <c r="B98" s="32"/>
      <c r="C98" s="32"/>
      <c r="D98" s="32"/>
      <c r="E98" s="32"/>
      <c r="F98" s="32"/>
      <c r="G98" s="32"/>
      <c r="H98" s="32"/>
      <c r="I98" s="32"/>
    </row>
    <row r="99" spans="2:9" ht="15">
      <c r="B99" s="32"/>
      <c r="C99" s="32"/>
      <c r="D99" s="32"/>
      <c r="E99" s="32"/>
      <c r="F99" s="32"/>
      <c r="G99" s="32"/>
      <c r="H99" s="32"/>
      <c r="I99" s="32"/>
    </row>
    <row r="100" spans="2:9" ht="15">
      <c r="B100" s="32"/>
      <c r="C100" s="32"/>
      <c r="D100" s="32"/>
      <c r="E100" s="32"/>
      <c r="F100" s="32"/>
      <c r="G100" s="32"/>
      <c r="H100" s="32"/>
      <c r="I100" s="32"/>
    </row>
    <row r="101" spans="2:9" ht="15">
      <c r="B101" s="32"/>
      <c r="C101" s="32"/>
      <c r="D101" s="32"/>
      <c r="E101" s="32"/>
      <c r="F101" s="32"/>
      <c r="G101" s="32"/>
      <c r="H101" s="32"/>
      <c r="I101" s="32"/>
    </row>
    <row r="102" spans="2:9" ht="15">
      <c r="B102" s="32"/>
      <c r="C102" s="32"/>
      <c r="D102" s="32"/>
      <c r="E102" s="32"/>
      <c r="F102" s="32"/>
      <c r="G102" s="32"/>
      <c r="H102" s="32"/>
      <c r="I102" s="32"/>
    </row>
    <row r="103" spans="2:9" ht="15">
      <c r="B103" s="32"/>
      <c r="C103" s="32"/>
      <c r="D103" s="32"/>
      <c r="E103" s="32"/>
      <c r="F103" s="32"/>
      <c r="G103" s="32"/>
      <c r="H103" s="32"/>
      <c r="I103" s="32"/>
    </row>
    <row r="104" spans="2:9" ht="15">
      <c r="B104" s="32"/>
      <c r="C104" s="32"/>
      <c r="D104" s="32"/>
      <c r="E104" s="32"/>
      <c r="F104" s="32"/>
      <c r="G104" s="32"/>
      <c r="H104" s="32"/>
      <c r="I104" s="32"/>
    </row>
    <row r="105" spans="2:9" ht="15">
      <c r="B105" s="32"/>
      <c r="C105" s="32"/>
      <c r="D105" s="32"/>
      <c r="E105" s="32"/>
      <c r="F105" s="32"/>
      <c r="G105" s="32"/>
      <c r="H105" s="32"/>
      <c r="I105" s="32"/>
    </row>
    <row r="106" spans="2:9" ht="15">
      <c r="B106" s="32"/>
      <c r="C106" s="32"/>
      <c r="D106" s="32"/>
      <c r="E106" s="32"/>
      <c r="F106" s="32"/>
      <c r="G106" s="32"/>
      <c r="H106" s="32"/>
      <c r="I106" s="32"/>
    </row>
    <row r="107" spans="2:9" ht="15">
      <c r="B107" s="32"/>
      <c r="C107" s="32"/>
      <c r="D107" s="32"/>
      <c r="E107" s="32"/>
      <c r="F107" s="32"/>
      <c r="G107" s="32"/>
      <c r="H107" s="32"/>
      <c r="I107" s="32"/>
    </row>
    <row r="108" spans="2:9" ht="15">
      <c r="B108" s="32"/>
      <c r="C108" s="32"/>
      <c r="D108" s="32"/>
      <c r="E108" s="32"/>
      <c r="F108" s="32"/>
      <c r="G108" s="32"/>
      <c r="H108" s="32"/>
      <c r="I108" s="32"/>
    </row>
    <row r="109" spans="2:9" ht="15">
      <c r="B109" s="32"/>
      <c r="C109" s="32"/>
      <c r="D109" s="32"/>
      <c r="E109" s="32"/>
      <c r="F109" s="32"/>
      <c r="G109" s="32"/>
      <c r="H109" s="32"/>
      <c r="I109" s="32"/>
    </row>
    <row r="110" spans="2:9" ht="15">
      <c r="B110" s="32"/>
      <c r="C110" s="32"/>
      <c r="D110" s="32"/>
      <c r="E110" s="32"/>
      <c r="F110" s="32"/>
      <c r="G110" s="32"/>
      <c r="H110" s="32"/>
      <c r="I110" s="32"/>
    </row>
    <row r="111" spans="2:9" ht="15">
      <c r="B111" s="32"/>
      <c r="C111" s="32"/>
      <c r="D111" s="32"/>
      <c r="E111" s="32"/>
      <c r="F111" s="32"/>
      <c r="G111" s="32"/>
      <c r="H111" s="32"/>
      <c r="I111" s="32"/>
    </row>
    <row r="112" spans="2:9" ht="15">
      <c r="B112" s="32"/>
      <c r="C112" s="32"/>
      <c r="D112" s="32"/>
      <c r="E112" s="32"/>
      <c r="F112" s="32"/>
      <c r="G112" s="32"/>
      <c r="H112" s="32"/>
      <c r="I112" s="32"/>
    </row>
    <row r="113" spans="2:9" ht="15">
      <c r="B113" s="32"/>
      <c r="C113" s="32"/>
      <c r="D113" s="32"/>
      <c r="E113" s="32"/>
      <c r="F113" s="32"/>
      <c r="G113" s="32"/>
      <c r="H113" s="32"/>
      <c r="I113" s="32"/>
    </row>
    <row r="114" spans="2:9" ht="15">
      <c r="B114" s="32"/>
      <c r="C114" s="32"/>
      <c r="D114" s="32"/>
      <c r="E114" s="32"/>
      <c r="F114" s="32"/>
      <c r="G114" s="32"/>
      <c r="H114" s="32"/>
      <c r="I114" s="32"/>
    </row>
    <row r="115" spans="2:9" ht="15">
      <c r="B115" s="32"/>
      <c r="C115" s="32"/>
      <c r="D115" s="32"/>
      <c r="E115" s="32"/>
      <c r="F115" s="32"/>
      <c r="G115" s="32"/>
      <c r="H115" s="32"/>
      <c r="I115" s="32"/>
    </row>
    <row r="116" spans="2:9" ht="15">
      <c r="B116" s="32"/>
      <c r="C116" s="32"/>
      <c r="D116" s="32"/>
      <c r="E116" s="32"/>
      <c r="F116" s="32"/>
      <c r="G116" s="32"/>
      <c r="H116" s="32"/>
      <c r="I116" s="32"/>
    </row>
    <row r="117" spans="2:9" ht="15">
      <c r="B117" s="32"/>
      <c r="C117" s="32"/>
      <c r="D117" s="32"/>
      <c r="E117" s="32"/>
      <c r="F117" s="32"/>
      <c r="G117" s="32"/>
      <c r="H117" s="32"/>
      <c r="I117" s="32"/>
    </row>
    <row r="118" spans="2:9" ht="15">
      <c r="B118" s="32"/>
      <c r="C118" s="32"/>
      <c r="D118" s="32"/>
      <c r="E118" s="32"/>
      <c r="F118" s="32"/>
      <c r="G118" s="32"/>
      <c r="H118" s="32"/>
      <c r="I118" s="32"/>
    </row>
    <row r="119" spans="2:9" ht="15">
      <c r="B119" s="32"/>
      <c r="C119" s="32"/>
      <c r="D119" s="32"/>
      <c r="E119" s="32"/>
      <c r="F119" s="32"/>
      <c r="G119" s="32"/>
      <c r="H119" s="32"/>
      <c r="I119" s="32"/>
    </row>
    <row r="120" spans="2:9" ht="15">
      <c r="B120" s="32"/>
      <c r="C120" s="32"/>
      <c r="D120" s="32"/>
      <c r="E120" s="32"/>
      <c r="F120" s="32"/>
      <c r="G120" s="32"/>
      <c r="H120" s="32"/>
      <c r="I120" s="32"/>
    </row>
    <row r="121" spans="2:9" ht="15">
      <c r="B121" s="32"/>
      <c r="C121" s="32"/>
      <c r="D121" s="32"/>
      <c r="E121" s="32"/>
      <c r="F121" s="32"/>
      <c r="G121" s="32"/>
      <c r="H121" s="32"/>
      <c r="I121" s="32"/>
    </row>
  </sheetData>
  <printOptions/>
  <pageMargins left="0.75" right="0.75" top="1" bottom="1" header="0.5" footer="0.5"/>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chongcf</cp:lastModifiedBy>
  <cp:lastPrinted>2005-11-28T07:09:23Z</cp:lastPrinted>
  <dcterms:created xsi:type="dcterms:W3CDTF">2000-02-18T03:23:51Z</dcterms:created>
  <dcterms:modified xsi:type="dcterms:W3CDTF">2005-11-28T07:09:26Z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