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4"/>
  </bookViews>
  <sheets>
    <sheet name="PNL" sheetId="1" r:id="rId1"/>
    <sheet name="BS" sheetId="2" r:id="rId2"/>
    <sheet name="EQT" sheetId="3" r:id="rId3"/>
    <sheet name="CF" sheetId="4" r:id="rId4"/>
    <sheet name="NOTE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<sst xmlns="http://schemas.openxmlformats.org/spreadsheetml/2006/main" count="558" uniqueCount="327">
  <si>
    <t xml:space="preserve"> </t>
  </si>
  <si>
    <t>Nepline Berhad (Co. no 65300-D)</t>
  </si>
  <si>
    <t>Interim report for the quarter ended 30th September 2005</t>
  </si>
  <si>
    <t>(The figures have not been audited)</t>
  </si>
  <si>
    <t>Condensed Consolidated Income Statements</t>
  </si>
  <si>
    <t xml:space="preserve">                Quarter</t>
  </si>
  <si>
    <t xml:space="preserve">           Cummulative</t>
  </si>
  <si>
    <t xml:space="preserve">          3 months ended</t>
  </si>
  <si>
    <t xml:space="preserve">         9 months ended</t>
  </si>
  <si>
    <t>30/9/05</t>
  </si>
  <si>
    <t>30/9/04</t>
  </si>
  <si>
    <t>RM</t>
  </si>
  <si>
    <t>Revenue</t>
  </si>
  <si>
    <t>Cost of sales</t>
  </si>
  <si>
    <t>Gross (loss)/ profit</t>
  </si>
  <si>
    <t>Other income **</t>
  </si>
  <si>
    <t xml:space="preserve">Adminstrative and other operating expenses </t>
  </si>
  <si>
    <t>(Loss)/ Profit from operations</t>
  </si>
  <si>
    <t>Finance costs</t>
  </si>
  <si>
    <t>Share of profit /(loss) in associate company</t>
  </si>
  <si>
    <t>(Loss)/ Profit before tax</t>
  </si>
  <si>
    <t>Taxation</t>
  </si>
  <si>
    <t>(Loss)/ Profit after tax</t>
  </si>
  <si>
    <t>Minority interest</t>
  </si>
  <si>
    <t>Net (loss) / profit for the period</t>
  </si>
  <si>
    <t>Earnings/(loss) per share :</t>
  </si>
  <si>
    <t>-basic (in sen)</t>
  </si>
  <si>
    <t>-diluted (in sen)  *</t>
  </si>
  <si>
    <t>*  These adjustment are not taken into account as they are anti-dilutive for diluted earning per share</t>
  </si>
  <si>
    <t>** Included in the year to date other income are profit from sale of property, plant &amp; equipment of RM4.82M and</t>
  </si>
  <si>
    <t xml:space="preserve">   loss from sale of property,plant &amp; equipment of RM1.518M</t>
  </si>
  <si>
    <t xml:space="preserve">(The condensed consolidated income statements should be read in conjunction with the Annual </t>
  </si>
  <si>
    <t xml:space="preserve"> Financial Report for the year ended 31/12/2004)</t>
  </si>
  <si>
    <t>Interim report for quarter ended 30th September 2005</t>
  </si>
  <si>
    <t>Condensed Consolidated Balance Sheet</t>
  </si>
  <si>
    <t>Audited</t>
  </si>
  <si>
    <t>As at</t>
  </si>
  <si>
    <t>Year ended</t>
  </si>
  <si>
    <t>31/12/04</t>
  </si>
  <si>
    <t>RM'000</t>
  </si>
  <si>
    <t>Non Current Assets</t>
  </si>
  <si>
    <t>Property, plant &amp; equipment</t>
  </si>
  <si>
    <t>Research and development</t>
  </si>
  <si>
    <t>Intangible asset</t>
  </si>
  <si>
    <t>Investment in associated company</t>
  </si>
  <si>
    <t xml:space="preserve">Other Investment </t>
  </si>
  <si>
    <t>Current Assets</t>
  </si>
  <si>
    <t>Trade receivables</t>
  </si>
  <si>
    <t>Other receivables</t>
  </si>
  <si>
    <t>Deposit with financial institutions</t>
  </si>
  <si>
    <t>Cash and bank balances</t>
  </si>
  <si>
    <t>Current Liabilities</t>
  </si>
  <si>
    <t>Trade payables</t>
  </si>
  <si>
    <t>Other payables</t>
  </si>
  <si>
    <t>Amount due to directors</t>
  </si>
  <si>
    <t>Hire purchase payables</t>
  </si>
  <si>
    <t>Borrowings</t>
  </si>
  <si>
    <t>Net current assets</t>
  </si>
  <si>
    <t>Financed by :</t>
  </si>
  <si>
    <t>Share capital</t>
  </si>
  <si>
    <t>Reserves</t>
  </si>
  <si>
    <t>Shareholders' fund</t>
  </si>
  <si>
    <t>Minority interests</t>
  </si>
  <si>
    <t>Net tangible assets per share (RM)</t>
  </si>
  <si>
    <t>(The condensed consolidated balance sheets should be read in conjunction with the Annual Financial Report</t>
  </si>
  <si>
    <t>for the year ended 31/12/2004)</t>
  </si>
  <si>
    <t>Condensed Consolidated Statement of Changes in Equity</t>
  </si>
  <si>
    <t xml:space="preserve">                                                           Group</t>
  </si>
  <si>
    <t xml:space="preserve">                                                           Non Distributable</t>
  </si>
  <si>
    <t>Distributable</t>
  </si>
  <si>
    <t>Share</t>
  </si>
  <si>
    <t>Exchange Translation</t>
  </si>
  <si>
    <t>Reserve on</t>
  </si>
  <si>
    <t>Capital</t>
  </si>
  <si>
    <t>Reserve</t>
  </si>
  <si>
    <t>Consolidation</t>
  </si>
  <si>
    <t>Share premium</t>
  </si>
  <si>
    <t>Total</t>
  </si>
  <si>
    <t>9 months quarter</t>
  </si>
  <si>
    <t>ended 30th September 2005</t>
  </si>
  <si>
    <t>Balance at beginning of the year</t>
  </si>
  <si>
    <t>Currency translation differences</t>
  </si>
  <si>
    <t>Amortisation on reserve on consolidation</t>
  </si>
  <si>
    <t>Loss at the end of the period</t>
  </si>
  <si>
    <t>Balance at end of the period</t>
  </si>
  <si>
    <t xml:space="preserve">                                     Group</t>
  </si>
  <si>
    <t xml:space="preserve">                                       Non Distributable</t>
  </si>
  <si>
    <t>ended 30th September 2004</t>
  </si>
  <si>
    <t>Profit at the end of the period</t>
  </si>
  <si>
    <t xml:space="preserve">(The condensed consolidated statement of changes in equity  should be read in conjunction with the Annual </t>
  </si>
  <si>
    <t>Condensed Consolidated Cash Flow Statement</t>
  </si>
  <si>
    <t>Group</t>
  </si>
  <si>
    <t>9 months ending</t>
  </si>
  <si>
    <t>CASH FLOW FROM OPERATING ACTIVITIES</t>
  </si>
  <si>
    <t>Net (loss) / profit  before tax</t>
  </si>
  <si>
    <t>Adjustments for :</t>
  </si>
  <si>
    <t>Depreciation</t>
  </si>
  <si>
    <t>(Gain) on disposal of property,plant &amp; equipment</t>
  </si>
  <si>
    <t>Amortisation of goodwill</t>
  </si>
  <si>
    <t>Unrealised forex gain</t>
  </si>
  <si>
    <t>Unrealised forex loss</t>
  </si>
  <si>
    <t>Share of profit in associated company</t>
  </si>
  <si>
    <t>Interest income</t>
  </si>
  <si>
    <t>Interest expense</t>
  </si>
  <si>
    <t>Operating profit before working capital changes</t>
  </si>
  <si>
    <t>(Increase)/decrease in working capital</t>
  </si>
  <si>
    <t>Receivables</t>
  </si>
  <si>
    <t>Payables</t>
  </si>
  <si>
    <t>Exchange equalisation reserve</t>
  </si>
  <si>
    <t>Interest received</t>
  </si>
  <si>
    <t>Interest paid</t>
  </si>
  <si>
    <t>Tax paid</t>
  </si>
  <si>
    <t>Net cash from operating activities</t>
  </si>
  <si>
    <t>CASH FLOW FORM INVESTING ACTIVITIES</t>
  </si>
  <si>
    <t>Decrease in fixed deposits</t>
  </si>
  <si>
    <t>Purchase of property,plant &amp; equipment</t>
  </si>
  <si>
    <t>Proceeds from disposal of property, plant &amp; equipment</t>
  </si>
  <si>
    <t>Purchase of other investment</t>
  </si>
  <si>
    <t>Investment in subsidiary company</t>
  </si>
  <si>
    <t>Net cash from/(used in) investing activities</t>
  </si>
  <si>
    <t>CASH FLOW FROM FINANCING ACTIVITIES</t>
  </si>
  <si>
    <t>Drawdown of borrowings</t>
  </si>
  <si>
    <t>Decrease in hire purchase creditors</t>
  </si>
  <si>
    <t>Decrease in long term borrowings</t>
  </si>
  <si>
    <t>Net cash (used in)/from  financing activities</t>
  </si>
  <si>
    <t>Net increase/(decrease) in cash &amp; cash equivalents</t>
  </si>
  <si>
    <t>Effects of exchange rate changes</t>
  </si>
  <si>
    <t>Cash &amp; cash equivalents at beginning of the period</t>
  </si>
  <si>
    <t>Cash &amp; cash equivalents at end of the period</t>
  </si>
  <si>
    <t>Cash and cash equivalents at end of the period comprises :</t>
  </si>
  <si>
    <t>Deposit with financial instituition</t>
  </si>
  <si>
    <t>Bank overdrafts</t>
  </si>
  <si>
    <t xml:space="preserve">  balance sheet as at 30th September 2005</t>
  </si>
  <si>
    <t xml:space="preserve">(The condensed consolidated cash flow statements should be read in conjunction with the Annual </t>
  </si>
  <si>
    <t>Explanatory notes to financial information as required by MASB 26 - Interim Financial Reporting</t>
  </si>
  <si>
    <t>( a )</t>
  </si>
  <si>
    <t>Basis of preparation</t>
  </si>
  <si>
    <t>This interim report is prepared in accordance with MASB 26 "Interim Financial Reporting" and paragraph 9.22 of the Kuala Lumpur</t>
  </si>
  <si>
    <t>Stock Exchange Listing Requirements, and should be read in conjunction with the Group's financial statements for the year ended</t>
  </si>
  <si>
    <t>31st December 2004.</t>
  </si>
  <si>
    <t xml:space="preserve">There are no other changes in accounting policy that affect net profit for the period or shareholders' equity except for the adoption of </t>
  </si>
  <si>
    <t>the folloing accounting policies during the 1st quarter 2005  :</t>
  </si>
  <si>
    <t>Research and development expenditure</t>
  </si>
  <si>
    <t>Expenditure on research activities, undertaken with the prospect of gaining new scientific or technical knowledge and understanding.</t>
  </si>
  <si>
    <t>Expenditure on development activities, for the production of new or substantially improved products and processes, is capitalised</t>
  </si>
  <si>
    <t>if the product or process is technically and commercially feasible and the Group has sufficient resources to complete the development.</t>
  </si>
  <si>
    <t>The expenditure capitalised includes the cost of materials, direct labour and an appropriate proportion of overheads.  Other development</t>
  </si>
  <si>
    <t>expenditure is expensed to the income statement as incurred.  Capitalised development expenditure is stated at cost less accummulated</t>
  </si>
  <si>
    <t>amortization and impairment losses.  Capitalised development expenditure is amortised over a period of 5 years on a straight line basis</t>
  </si>
  <si>
    <t>from the date of commencement of production.</t>
  </si>
  <si>
    <t>Goodwill</t>
  </si>
  <si>
    <t>Goodwill represents the excess of the cost of acquisition over the Group's interest in the fair value of the identifiable assets and liabilities</t>
  </si>
  <si>
    <t>of a subsidiary, associate or jointly controlled entity at the date of acquisition.  Goodwill is stated at cost less accumulated amortisation</t>
  </si>
  <si>
    <t>and impairment losses.  Goodwill arising on the acquisition of subsidiaries is presented separately in the balance sheet while goodwill</t>
  </si>
  <si>
    <t>arising on the acquisition of associates and jointly controlled entities is included within the respective carrying amounts of these</t>
  </si>
  <si>
    <t>investments.  Goodwill is amortised on a straight line basis over its estimated useful life of 15 years.</t>
  </si>
  <si>
    <t>( b )</t>
  </si>
  <si>
    <t>Audit report</t>
  </si>
  <si>
    <t>The audit report of the Group's preceding annual financial statements was not qualified.</t>
  </si>
  <si>
    <t>( c )</t>
  </si>
  <si>
    <t>Seasonality and cyclicality</t>
  </si>
  <si>
    <t>The Group's results and operations are not subject to any seasonability or cyclicality.</t>
  </si>
  <si>
    <t>( d )</t>
  </si>
  <si>
    <t>Unusual items</t>
  </si>
  <si>
    <t xml:space="preserve">There are no unusual items affecting assets, liabilities, equity, net income or cash flow that are unusual because of their nature, </t>
  </si>
  <si>
    <t>size, or incidence.</t>
  </si>
  <si>
    <t>( e )</t>
  </si>
  <si>
    <t>Change in estimates</t>
  </si>
  <si>
    <t>There are no material changes affecting the nature and amount of the estimates of amounts reported in prior interim periods of</t>
  </si>
  <si>
    <t>the current financial year or changes in estimates amounts reported in prior financial years which will affect the current  interim</t>
  </si>
  <si>
    <t>period.</t>
  </si>
  <si>
    <t>( f )</t>
  </si>
  <si>
    <t>Issuance, cancellation, repurchases, resale and repayments of debts and equity securities</t>
  </si>
  <si>
    <t xml:space="preserve">There were no share issuance, cancellation, share buy back, repurchases, resale and repayments of debts and equity securities during the </t>
  </si>
  <si>
    <t>financial reporting periods under review.</t>
  </si>
  <si>
    <t>( g )</t>
  </si>
  <si>
    <t>Dividend paid</t>
  </si>
  <si>
    <t>The Board of Directors do not recommend any dividend payment during the interim period.</t>
  </si>
  <si>
    <t>( h )</t>
  </si>
  <si>
    <t>Segment revenue and result</t>
  </si>
  <si>
    <t>The main activities of the Group are shipping and land transportation.  The segmentalised results are as follows :</t>
  </si>
  <si>
    <t>Shipping</t>
  </si>
  <si>
    <t>Land</t>
  </si>
  <si>
    <t>Biotechnology</t>
  </si>
  <si>
    <t>Elimination</t>
  </si>
  <si>
    <t>Consollidated</t>
  </si>
  <si>
    <t>External sales</t>
  </si>
  <si>
    <t>Inter-company sales</t>
  </si>
  <si>
    <t>Total revenue</t>
  </si>
  <si>
    <t>Results</t>
  </si>
  <si>
    <t>Segment results</t>
  </si>
  <si>
    <t>Finance cost</t>
  </si>
  <si>
    <t>Share of net profits of associates</t>
  </si>
  <si>
    <t>Other information</t>
  </si>
  <si>
    <t>Segment assets</t>
  </si>
  <si>
    <t>Investment in associates</t>
  </si>
  <si>
    <t xml:space="preserve">Other investment </t>
  </si>
  <si>
    <t>Consolidated total assets</t>
  </si>
  <si>
    <t>Segment liabilities</t>
  </si>
  <si>
    <t>Capital expenditure</t>
  </si>
  <si>
    <t>Investment</t>
  </si>
  <si>
    <t>No geographical reporting was made for the Group's shipping activities as the shipping activities were carried out</t>
  </si>
  <si>
    <t xml:space="preserve">globally.  As for the land transportation and biotechnology activities, the activities were carried out within Peninsular Malaysia </t>
  </si>
  <si>
    <t>( i )</t>
  </si>
  <si>
    <t>Valuation of property, plant and equipment</t>
  </si>
  <si>
    <t>No valuation of property, plant and equipment were brought forward, without amendment from the previous annual financial</t>
  </si>
  <si>
    <t>statement.</t>
  </si>
  <si>
    <t>( j )</t>
  </si>
  <si>
    <t>Material events</t>
  </si>
  <si>
    <t>The Company's wholly-owned subsidiary, Nepline (Singapore) Pte Ltd disposed its vessel, MT Melor, to Sinorich Shipping Pte Ltd</t>
  </si>
  <si>
    <t>for USD11.50 Million on 12 August 2005.</t>
  </si>
  <si>
    <t>( k )</t>
  </si>
  <si>
    <t>Changes to composition of the Group</t>
  </si>
  <si>
    <t>There were no changes in the composition of the Group during the period under review.</t>
  </si>
  <si>
    <t>( l )</t>
  </si>
  <si>
    <t>Changes in contingent liabilities and contingent assets</t>
  </si>
  <si>
    <t>Since the last annual balance sheet date, the Company did not provide additional corporate guarantees to its subsidiaries</t>
  </si>
  <si>
    <t>in respect of overdraft and credit facilities obtained by subsidiaries.  However, during the quarter, corporate guarantees totalling</t>
  </si>
  <si>
    <t>RM8.04 M was cancelled as a result of full settlement of hire purchase, loan and overdraft by subsidiary companies.</t>
  </si>
  <si>
    <t>The amount of corporate guarantees provided by the Company until  3rd quarter 2005 amounts to RM 11.458M in respect of the overdrafts and loans</t>
  </si>
  <si>
    <t xml:space="preserve">obtained by the subsidiaries and RM7.03 M in respect of trade facilities obtained by the subsidiaries.  The corporate guarantees  </t>
  </si>
  <si>
    <t>are based on the initial amount of overdrafts and loans approved and are not secured against the assets of the Company.</t>
  </si>
  <si>
    <t>Explanatory notes to financial information as required by KLSE revised listing requirements.</t>
  </si>
  <si>
    <t>Review of performance of the Company and subsidiaries</t>
  </si>
  <si>
    <t>The Group recorded a decrease in turnover of approximately 7%  during the 9 months of 2005 compared to previous corresponding periods to date.</t>
  </si>
  <si>
    <t>The lower Group turnover was resulted from vessels undergoing dry docking and loss of revenue due to disposal of a vessel by a subsidiary</t>
  </si>
  <si>
    <t>in August 2005.   As a result of lower turnover, higher operating and finance cost incurred during the 9 months of 2005, the Group recorded</t>
  </si>
  <si>
    <t>a loss before taxation of RM1.916M compared profit before taxation of RM1.562M in previous corresponding periods to date .</t>
  </si>
  <si>
    <t>The Company's loss before taxation for the 9 months ended 30th September 2005 was RM5.443M compared to RM4.810M in previous</t>
  </si>
  <si>
    <t>corresponding periods.  The higher loss was due to higher operating cost especially continuous price increase in bunker and vessel</t>
  </si>
  <si>
    <t>maintenance cost.  In addition, there was no revenue generated by the Company's chartering operation during vessels drydocking  while</t>
  </si>
  <si>
    <t>the Company needs to absorb  vessels fixed operating cost, finance cost as well as other overheads cost.</t>
  </si>
  <si>
    <t>Material change in profit before taxation for the current and immediate preceding quarter</t>
  </si>
  <si>
    <t>The Group registered a loss before taxation of RM806,000 during the 3rd quarter of 2005 as compared to loss before taxation of RM1.944M</t>
  </si>
  <si>
    <t>in the previous quarter.  The improvement in the result was due to gain on disposal of property,plant and equipment during the 3rd quarter of 2005</t>
  </si>
  <si>
    <t>despite increase in overall operating cost of the Group.</t>
  </si>
  <si>
    <t>Prospects of the Company</t>
  </si>
  <si>
    <t>Profit forecast or profit guarantee</t>
  </si>
  <si>
    <t>Not applicable as the Company did not issue any profit forecast or profit guarantee during the 3rd quarter 2005 and year-to-date</t>
  </si>
  <si>
    <t>Tax</t>
  </si>
  <si>
    <t>Certain income of the Company are derived from the operation of sea going Malaysia registered ships and are tax exempt under Section 54A</t>
  </si>
  <si>
    <t>of the Income Tax Act. 1967 while the income generated from its oversea subsidiary derived from operation of a sea going Singapore registered ship</t>
  </si>
  <si>
    <t>is tax exempt under Section 13A of the Singapore Income Tax Act.</t>
  </si>
  <si>
    <t>In addition, certain non tax -exempt subsidiaries have sufficient tax losses  and capital allowances to offest against any chargeable income.</t>
  </si>
  <si>
    <t>The unused tax losses and unabsorbed capital allowances are available indefinitely for offset against future taxable profits of the</t>
  </si>
  <si>
    <t>subsidiary companies in which those items arose.  Deferred tax assets have not been recognised in respect of these items as they</t>
  </si>
  <si>
    <t>may not be used to offset taxable profits of other subsidiary companies in the Group and they have arisen in subsidiary companies</t>
  </si>
  <si>
    <t xml:space="preserve">that have a recent history losses.   </t>
  </si>
  <si>
    <t xml:space="preserve">The tax losses and capital allowances for the Company and and certain non tax-exempt subsidiaries are subject to the Inland Revenue </t>
  </si>
  <si>
    <t>Department confirmation.</t>
  </si>
  <si>
    <t>Breakdown of tax charge for the current quarter and financial year to date is as follows :</t>
  </si>
  <si>
    <t>Cummulative  9 months ended</t>
  </si>
  <si>
    <t>Current period</t>
  </si>
  <si>
    <t>Deferred taxation</t>
  </si>
  <si>
    <t>The estimated potential deferred tax liability and asset not dealt with during the 12 months under review are as follows :</t>
  </si>
  <si>
    <t>12 months ended</t>
  </si>
  <si>
    <t>31/12/02</t>
  </si>
  <si>
    <t>Deferred tax liability</t>
  </si>
  <si>
    <t>Deferred tax asset</t>
  </si>
  <si>
    <t>Unquoted investments and /or properties</t>
  </si>
  <si>
    <t>There were no profit on sale of unquoted investments and/or Properties during the current quarter ended 30th September 2005.</t>
  </si>
  <si>
    <t>Quoted securities</t>
  </si>
  <si>
    <t>There were no purchase or disposal of quoted securities during the current quarter ended 30th September 2005.</t>
  </si>
  <si>
    <t>The Company did not invest in any quoted securities as at the reporting period.</t>
  </si>
  <si>
    <t>Status of Corporate Proposal</t>
  </si>
  <si>
    <t xml:space="preserve">The Company's wholly-owned subsidiary, Nepline (Singapore) Pte Ltd completed the disposal of its vessel, MT Melor, to </t>
  </si>
  <si>
    <t>Sinorich Shipping Pte Ltd at USD11.50 Million on 19 August 2005.  The disposal had earlier been announced to the Exchange</t>
  </si>
  <si>
    <t>on 12 August 2005.</t>
  </si>
  <si>
    <t>Bank borrowings</t>
  </si>
  <si>
    <t>The Group borrowings as at 30th September 2005 are as follows :-</t>
  </si>
  <si>
    <t>'000</t>
  </si>
  <si>
    <t xml:space="preserve">Long term bank loans and finance facilities * - secured </t>
  </si>
  <si>
    <t>Total outstanding balances</t>
  </si>
  <si>
    <t>Repayment due within the next 12 months</t>
  </si>
  <si>
    <t>Subtotal</t>
  </si>
  <si>
    <t>Hire purchase - secured</t>
  </si>
  <si>
    <t>Long term loan - unsecured</t>
  </si>
  <si>
    <t>Total outstanding balance</t>
  </si>
  <si>
    <t>Short term bank borrowings -</t>
  </si>
  <si>
    <t>Secured -</t>
  </si>
  <si>
    <t>Bank overdraft</t>
  </si>
  <si>
    <t>Hire purchase - current portion</t>
  </si>
  <si>
    <t>Current portion of of long term loan and finance facilities*</t>
  </si>
  <si>
    <t>* finance facilities include finance and leasing creditors</t>
  </si>
  <si>
    <t>Off balance sheet financial instruments</t>
  </si>
  <si>
    <t>Material litigation</t>
  </si>
  <si>
    <t>the latest practicable date which is not earlier than 7 days from the date of issue of this quarterly report.</t>
  </si>
  <si>
    <t>Dividend</t>
  </si>
  <si>
    <t>The Board of Directors do not recommend any dividend payment during the interim periods to date.</t>
  </si>
  <si>
    <t>Earnings per share</t>
  </si>
  <si>
    <t>a) Basic earnings per share</t>
  </si>
  <si>
    <t xml:space="preserve"> Cummulative 9 months ended</t>
  </si>
  <si>
    <t>Net profit/(loss) for the period</t>
  </si>
  <si>
    <t>(RM'000)</t>
  </si>
  <si>
    <t>Weighted average number</t>
  </si>
  <si>
    <t>('000)</t>
  </si>
  <si>
    <t>of ordinary shares in issue</t>
  </si>
  <si>
    <t>Basic earnings/(loss) per share</t>
  </si>
  <si>
    <t>(sen)</t>
  </si>
  <si>
    <t>b) Diluted earnings per share</t>
  </si>
  <si>
    <t>*</t>
  </si>
  <si>
    <t xml:space="preserve">  </t>
  </si>
  <si>
    <t>Diluted earnings/(loss) per share *</t>
  </si>
  <si>
    <t>Comparative information</t>
  </si>
  <si>
    <t xml:space="preserve">Comparative figures  have been restated as follows :- </t>
  </si>
  <si>
    <t>Consolidated cash flow statement</t>
  </si>
  <si>
    <t>As previously</t>
  </si>
  <si>
    <t>reported</t>
  </si>
  <si>
    <t>Reclassified</t>
  </si>
  <si>
    <t>As restated</t>
  </si>
  <si>
    <t>Cash flow from operating activities</t>
  </si>
  <si>
    <t>Cash flow from investing activities</t>
  </si>
  <si>
    <t>Purchase of property,plant and equipment</t>
  </si>
  <si>
    <t>Cash flow from financing activities</t>
  </si>
  <si>
    <t>Draw down of borrowings</t>
  </si>
  <si>
    <t>Increase/(decrease) in long term borrowings</t>
  </si>
  <si>
    <t>Effect of exchange rate changes</t>
  </si>
  <si>
    <t xml:space="preserve">Save as disclosed in the Company's previous quarterly announcements and as disclosed in the Company's announcement on </t>
  </si>
  <si>
    <t>Interim report for the 9 months ended 30th September 2005</t>
  </si>
  <si>
    <t>Despite the Group incurring loss before taxation during the first 9 months of 2005, the Group's main core activities is still achieving positive</t>
  </si>
  <si>
    <t xml:space="preserve">cash flow in its operations. The management has taken cost cutting measures and immediate plan is already in place to increase the Group's   </t>
  </si>
  <si>
    <t xml:space="preserve">of 2005 due to high operating cost of vessels, especially the bunker cost, while the vessels are undergoing dry-docking and maintenance. As for the </t>
  </si>
  <si>
    <t>in the future.</t>
  </si>
  <si>
    <t xml:space="preserve">turnover by acquiring additional vessels to join its fleet by early 2006. The Group does not expact much improvement in the results till the end   </t>
  </si>
  <si>
    <t>Group's biotechnology operation, the commercialisation of the bio product will start in the middle of 2006 and the Group anticipates positive results</t>
  </si>
  <si>
    <t>12 September 2005 and 14 September 2005,  the Company is not engaged in any material litigations as at 23 November 2005,</t>
  </si>
  <si>
    <t>The Group does not have any off balance sheet financial instruments with off balance sheet risk as at 23 November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</si>
</sst>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ourier Ne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0" xfId="0" applyFont="1" applyAlignment="1" quotePrefix="1">
      <alignment/>
    </xf>
    <xf numFmtId="43" fontId="0" fillId="0" borderId="0" xfId="15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3" xfId="15" applyFont="1" applyBorder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3" xfId="15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15" applyNumberFormat="1" applyBorder="1" applyAlignment="1">
      <alignment horizontal="center"/>
    </xf>
    <xf numFmtId="164" fontId="3" fillId="0" borderId="0" xfId="15" applyNumberFormat="1" applyFont="1" applyAlignment="1">
      <alignment horizontal="center"/>
    </xf>
    <xf numFmtId="164" fontId="0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164" fontId="5" fillId="0" borderId="0" xfId="15" applyNumberFormat="1" applyFont="1" applyAlignment="1">
      <alignment horizontal="center"/>
    </xf>
    <xf numFmtId="164" fontId="0" fillId="0" borderId="4" xfId="15" applyNumberFormat="1" applyFont="1" applyBorder="1" applyAlignment="1">
      <alignment horizontal="center"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Font="1" applyBorder="1" applyAlignment="1">
      <alignment/>
    </xf>
    <xf numFmtId="164" fontId="0" fillId="0" borderId="8" xfId="15" applyNumberFormat="1" applyFont="1" applyBorder="1" applyAlignment="1">
      <alignment horizontal="center"/>
    </xf>
    <xf numFmtId="164" fontId="0" fillId="0" borderId="9" xfId="15" applyNumberFormat="1" applyFont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2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3" fillId="0" borderId="0" xfId="15" applyNumberFormat="1" applyFont="1" applyAlignment="1">
      <alignment/>
    </xf>
    <xf numFmtId="0" fontId="0" fillId="0" borderId="0" xfId="0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2" xfId="15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3" xfId="15" applyNumberFormat="1" applyFont="1" applyBorder="1" applyAlignment="1">
      <alignment horizontal="center"/>
    </xf>
    <xf numFmtId="164" fontId="0" fillId="0" borderId="11" xfId="15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12" xfId="15" applyNumberFormat="1" applyFont="1" applyBorder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ONGGK\KLDE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ONGGK\KLSEDEC(Sep02QT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ONGGK\MGTACCT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INANCE\ONGGK\KLSE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5004\KLSE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HT"/>
      <sheetName val="EQTY"/>
      <sheetName val="CF"/>
      <sheetName val="NOTES"/>
      <sheetName val="INTEREST"/>
      <sheetName val="VARIANCE"/>
      <sheetName val="BORROWINGS"/>
      <sheetName val="BORROWINGSSEP"/>
      <sheetName val="BORROWINGJUN"/>
      <sheetName val="EPS"/>
      <sheetName val="EPSJUN"/>
      <sheetName val="PNLJUN"/>
      <sheetName val="BSTJUN"/>
      <sheetName val="EQTJUN"/>
      <sheetName val="CFJUN"/>
      <sheetName val="EPSSEP"/>
      <sheetName val="NOTESJUN"/>
      <sheetName val="PNLSEP"/>
      <sheetName val="BSSEP"/>
      <sheetName val="EQTSEP"/>
      <sheetName val="CFSEP"/>
      <sheetName val="notesep"/>
      <sheetName val="CG"/>
    </sheetNames>
    <sheetDataSet>
      <sheetData sheetId="7">
        <row r="16">
          <cell r="K16">
            <v>40000</v>
          </cell>
        </row>
      </sheetData>
      <sheetData sheetId="8">
        <row r="11">
          <cell r="K11">
            <v>17930</v>
          </cell>
        </row>
        <row r="12">
          <cell r="K12">
            <v>3017</v>
          </cell>
        </row>
        <row r="20">
          <cell r="K20">
            <v>592</v>
          </cell>
        </row>
        <row r="21">
          <cell r="K21">
            <v>175</v>
          </cell>
        </row>
        <row r="24">
          <cell r="K24">
            <v>682</v>
          </cell>
        </row>
        <row r="25">
          <cell r="K25">
            <v>414</v>
          </cell>
        </row>
        <row r="33">
          <cell r="K33">
            <v>6374</v>
          </cell>
        </row>
      </sheetData>
      <sheetData sheetId="12">
        <row r="5">
          <cell r="B5" t="str">
            <v>(The figures have not been audited)</v>
          </cell>
        </row>
        <row r="12">
          <cell r="I12">
            <v>15706</v>
          </cell>
        </row>
        <row r="14">
          <cell r="I14">
            <v>-12205</v>
          </cell>
        </row>
        <row r="17">
          <cell r="I17">
            <v>-109</v>
          </cell>
        </row>
        <row r="18">
          <cell r="I18">
            <v>-2814</v>
          </cell>
        </row>
        <row r="21">
          <cell r="I21">
            <v>-1693</v>
          </cell>
        </row>
        <row r="22">
          <cell r="I22">
            <v>5</v>
          </cell>
        </row>
        <row r="24">
          <cell r="I24">
            <v>0</v>
          </cell>
        </row>
        <row r="26">
          <cell r="I26">
            <v>32</v>
          </cell>
        </row>
      </sheetData>
      <sheetData sheetId="18">
        <row r="27">
          <cell r="G27">
            <v>-731</v>
          </cell>
          <cell r="H27">
            <v>763</v>
          </cell>
          <cell r="I27">
            <v>-1809</v>
          </cell>
          <cell r="J27">
            <v>1540</v>
          </cell>
        </row>
      </sheetData>
      <sheetData sheetId="22">
        <row r="257">
          <cell r="E257">
            <v>-0.9977615199825288</v>
          </cell>
          <cell r="G257">
            <v>-2.4691526534177766</v>
          </cell>
        </row>
        <row r="264">
          <cell r="E264">
            <v>-0.9977615199825288</v>
          </cell>
          <cell r="G264">
            <v>-2.4691526534177766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FIT"/>
      <sheetName val="BSHEET"/>
      <sheetName val="NOTES"/>
      <sheetName val="PROFITMAR2000"/>
      <sheetName val="BSHTMAR2000"/>
      <sheetName val="marcal"/>
      <sheetName val="LOANMAR"/>
      <sheetName val="NOTESMAR2000"/>
      <sheetName val="plsep2000"/>
      <sheetName val="bssep2000"/>
      <sheetName val="SEPNOTES"/>
      <sheetName val="loansep"/>
      <sheetName val="sepcal"/>
      <sheetName val="pljune00"/>
      <sheetName val="bsjune00"/>
      <sheetName val="juncal"/>
      <sheetName val="loanjune"/>
      <sheetName val="notesjune00"/>
      <sheetName val="BSDEC2001"/>
      <sheetName val="pldec2001"/>
      <sheetName val="NOTEDEC01"/>
      <sheetName val="DEC01CAL"/>
      <sheetName val="PNLDEC02"/>
      <sheetName val="BSHEETDEC02"/>
      <sheetName val="CASHFLOWDEC02"/>
      <sheetName val="EQUITYDEC02"/>
      <sheetName val="NOTEDEC02"/>
      <sheetName val="EPSDEC02"/>
      <sheetName val="CALSEP02(2002)"/>
      <sheetName val="CALDEC02(2002)"/>
      <sheetName val="CALDEC02(2001)"/>
      <sheetName val="CALSEPT02(2001)"/>
      <sheetName val="SEPPL02"/>
      <sheetName val="BSHEETSEP02"/>
      <sheetName val="CASHFLOW"/>
      <sheetName val="EQUITYSEP02"/>
      <sheetName val="NOTESEP02"/>
      <sheetName val="CALSEO02"/>
      <sheetName val="LOANSEP02"/>
      <sheetName val="PLJUN02"/>
      <sheetName val="PLJUN02COMPARE"/>
      <sheetName val="BSJUN02"/>
      <sheetName val="NOTEJUN02"/>
      <sheetName val="CALJUN02"/>
      <sheetName val="LOANJUN02"/>
      <sheetName val="PLMAR02"/>
      <sheetName val="BSMAR02"/>
      <sheetName val="NOTEMAR02"/>
      <sheetName val="CALMAR02"/>
      <sheetName val="LOANMAR02"/>
      <sheetName val="pldec2000"/>
      <sheetName val="bsdec2000"/>
      <sheetName val="deccal"/>
      <sheetName val="basicdilute"/>
      <sheetName val="loandec"/>
      <sheetName val="EPSMAR00"/>
      <sheetName val="EPSMAR01-CORRECT"/>
      <sheetName val="EPSMAR01-rights"/>
      <sheetName val="notesdec2000"/>
      <sheetName val="BSSEP01"/>
      <sheetName val="PLSEP01"/>
      <sheetName val="NOTESEP"/>
      <sheetName val="LOANSEP01"/>
      <sheetName val="SEP01CAL"/>
      <sheetName val="BSJUN01"/>
      <sheetName val="PLJUN01"/>
      <sheetName val="NOTESJUN01"/>
      <sheetName val="LOANJUN01"/>
      <sheetName val="JUN01CAL"/>
      <sheetName val="BSMAR01"/>
      <sheetName val="PLMAR01"/>
      <sheetName val="MAR01CAL"/>
      <sheetName val="LOANMAR01"/>
      <sheetName val="NOTESMAR01"/>
    </sheetNames>
    <sheetDataSet>
      <sheetData sheetId="32">
        <row r="4">
          <cell r="B4" t="str">
            <v>(The figures have not been audited)</v>
          </cell>
        </row>
      </sheetData>
      <sheetData sheetId="34">
        <row r="3">
          <cell r="B3" t="str">
            <v>(The figures have not been audited)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HJAN"/>
      <sheetName val="YSLJAN"/>
      <sheetName val="MTHFEB"/>
      <sheetName val="YTDFEB"/>
      <sheetName val="VSLFEB"/>
      <sheetName val="VSLYTDFEB"/>
      <sheetName val="MTHMAR"/>
      <sheetName val="YTDMAR"/>
      <sheetName val="VSLMAR"/>
      <sheetName val="YTDMARVSL"/>
      <sheetName val="MTHAPR"/>
      <sheetName val="YTDAPR"/>
      <sheetName val="VSLAPR"/>
      <sheetName val="VSLYTDAPR"/>
      <sheetName val="MTHMAY"/>
      <sheetName val="YTDMAY"/>
      <sheetName val="VSLMAY"/>
      <sheetName val="VSLYTDMAY"/>
      <sheetName val="MTHJUN"/>
      <sheetName val="YTDJUN"/>
      <sheetName val="VSLJUN"/>
      <sheetName val="VSLYTDJUN"/>
      <sheetName val="MTHJUL"/>
      <sheetName val="YTDJUL"/>
      <sheetName val="VSLJUL"/>
      <sheetName val="YTDVSLJUL"/>
      <sheetName val="MTHAUG"/>
      <sheetName val="YTDAUG"/>
      <sheetName val="VSLAUG"/>
      <sheetName val="YTDVSLAUG"/>
      <sheetName val="MTHSEP"/>
      <sheetName val="YTDSEP"/>
      <sheetName val="VSLSEP"/>
      <sheetName val="YTDVSLSEP"/>
      <sheetName val="MELOR"/>
      <sheetName val="WINLAB"/>
      <sheetName val="WINLABJUN05"/>
      <sheetName val="NEPSINJUN05"/>
      <sheetName val="NEPSINMAR05"/>
      <sheetName val="CALC"/>
      <sheetName val="SEGMENTMAR05"/>
      <sheetName val="SEGMENTJUN05"/>
      <sheetName val="CF2ndqtr"/>
      <sheetName val="CF1STQTR"/>
      <sheetName val="CFAUDIT2NDQTR05"/>
      <sheetName val="CF3RDQTR05"/>
      <sheetName val="CFAUDIT1STQTR05"/>
      <sheetName val="CFAUDIT31MAR04"/>
      <sheetName val="CFAUDIT30JUN04"/>
      <sheetName val="CFAUDIT30SEP04"/>
      <sheetName val="MADJ1STQTR"/>
      <sheetName val="MADJ2NDQTR"/>
      <sheetName val="SALEMELOR"/>
      <sheetName val="SaleMelorGroup"/>
      <sheetName val="qtr"/>
      <sheetName val="BYQTR"/>
      <sheetName val="forexsep05"/>
      <sheetName val="SEGMENTSEP"/>
      <sheetName val="workingsep"/>
      <sheetName val="revisedNepbio"/>
      <sheetName val="WORKINGJUN"/>
      <sheetName val="NEPSINSEP"/>
      <sheetName val="3rdqtr05"/>
      <sheetName val="2ndqtr05"/>
      <sheetName val="1stqtr05"/>
    </sheetNames>
    <sheetDataSet>
      <sheetData sheetId="40">
        <row r="20">
          <cell r="G20">
            <v>0</v>
          </cell>
        </row>
        <row r="21">
          <cell r="G21">
            <v>0</v>
          </cell>
        </row>
      </sheetData>
      <sheetData sheetId="41">
        <row r="7">
          <cell r="G7">
            <v>0</v>
          </cell>
          <cell r="H7">
            <v>0</v>
          </cell>
        </row>
        <row r="12">
          <cell r="H12">
            <v>0</v>
          </cell>
        </row>
        <row r="13">
          <cell r="G13">
            <v>0</v>
          </cell>
          <cell r="H13">
            <v>0</v>
          </cell>
        </row>
      </sheetData>
      <sheetData sheetId="42">
        <row r="18">
          <cell r="H18">
            <v>0</v>
          </cell>
        </row>
        <row r="19">
          <cell r="H19">
            <v>0</v>
          </cell>
        </row>
        <row r="21">
          <cell r="H21">
            <v>0</v>
          </cell>
        </row>
        <row r="38">
          <cell r="G38">
            <v>0</v>
          </cell>
        </row>
        <row r="41">
          <cell r="H41">
            <v>0</v>
          </cell>
        </row>
        <row r="42">
          <cell r="G42">
            <v>0</v>
          </cell>
        </row>
        <row r="63">
          <cell r="G63">
            <v>0</v>
          </cell>
        </row>
        <row r="64">
          <cell r="B64" t="str">
            <v>Short term investment *</v>
          </cell>
        </row>
        <row r="69">
          <cell r="B69" t="str">
            <v>* Represents investment in short term fixed income fund. Amount included under cash and bank balances in </v>
          </cell>
        </row>
      </sheetData>
      <sheetData sheetId="45">
        <row r="192">
          <cell r="D192">
            <v>96</v>
          </cell>
        </row>
        <row r="202">
          <cell r="D202">
            <v>3245</v>
          </cell>
        </row>
      </sheetData>
      <sheetData sheetId="57">
        <row r="7">
          <cell r="E7">
            <v>19009</v>
          </cell>
          <cell r="F7">
            <v>1585</v>
          </cell>
        </row>
        <row r="12">
          <cell r="E12">
            <v>1984</v>
          </cell>
          <cell r="F12">
            <v>-1815</v>
          </cell>
          <cell r="G12">
            <v>-256</v>
          </cell>
        </row>
        <row r="13">
          <cell r="E13">
            <v>-1805</v>
          </cell>
          <cell r="F13">
            <v>-28</v>
          </cell>
        </row>
        <row r="14">
          <cell r="E14">
            <v>4</v>
          </cell>
        </row>
        <row r="18">
          <cell r="E18">
            <v>160064</v>
          </cell>
          <cell r="F18">
            <v>4948</v>
          </cell>
          <cell r="G18">
            <v>8784</v>
          </cell>
        </row>
        <row r="19">
          <cell r="H19">
            <v>783</v>
          </cell>
        </row>
        <row r="20">
          <cell r="E20">
            <v>20</v>
          </cell>
        </row>
        <row r="21">
          <cell r="E21">
            <v>4000</v>
          </cell>
        </row>
        <row r="24">
          <cell r="E24">
            <v>79402</v>
          </cell>
          <cell r="F24">
            <v>8765</v>
          </cell>
          <cell r="G24">
            <v>159</v>
          </cell>
        </row>
        <row r="25">
          <cell r="E25">
            <v>32371</v>
          </cell>
          <cell r="G25">
            <v>373</v>
          </cell>
        </row>
        <row r="26">
          <cell r="E26">
            <v>7065</v>
          </cell>
          <cell r="F26">
            <v>512</v>
          </cell>
          <cell r="G26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LDEC03"/>
      <sheetName val="amend"/>
      <sheetName val="BSDEC03"/>
      <sheetName val="CFDEC03"/>
      <sheetName val="EQUITYDEC03"/>
      <sheetName val="NOTEDEC03"/>
      <sheetName val="EPSDEC03"/>
      <sheetName val="CALDEC03"/>
      <sheetName val="YTD03"/>
      <sheetName val="BSHMAR04"/>
      <sheetName val="PNLMAR04"/>
      <sheetName val="EQUITYMAR04"/>
      <sheetName val="CFMARC04"/>
      <sheetName val="EPSMAR04"/>
      <sheetName val="CALMAR04LOAN"/>
      <sheetName val="CALMAR04"/>
      <sheetName val="NOTEMAR04"/>
      <sheetName val="GRCFMAR04"/>
      <sheetName val="PNLJUN04"/>
      <sheetName val="BSJUN04"/>
      <sheetName val="EQYJUN04"/>
      <sheetName val="CFJUN04"/>
      <sheetName val="GCFJUN04"/>
      <sheetName val="NOTEJUN04"/>
      <sheetName val="EPSJUN04"/>
      <sheetName val="LOANJUN04"/>
      <sheetName val="CALJUN04"/>
      <sheetName val="PNLSEP"/>
      <sheetName val="BSSEP"/>
      <sheetName val="EQTSEP"/>
      <sheetName val="CFSEP"/>
      <sheetName val="GCFSEP04"/>
      <sheetName val="NOTESEP04"/>
      <sheetName val="EPSSEP04"/>
      <sheetName val="LOANSEP04"/>
      <sheetName val="CALSEP04"/>
      <sheetName val="RECLASS"/>
      <sheetName val="PNLDEC04"/>
      <sheetName val="BSDEC04"/>
      <sheetName val="EQT04"/>
      <sheetName val="CFDEC04"/>
      <sheetName val="GRPCFDEC04REV"/>
      <sheetName val="GRPDEC03REC"/>
      <sheetName val="GRPCFDEC04"/>
      <sheetName val="NOTEDEC04"/>
      <sheetName val="EPSDEC04"/>
      <sheetName val="LOANSDEC04"/>
      <sheetName val="WORKINGSDEC"/>
      <sheetName val="PNLSEP03"/>
      <sheetName val="BSSEP03"/>
      <sheetName val="CFSEP03"/>
      <sheetName val="EQUITYSEP"/>
      <sheetName val="NOTESEP"/>
      <sheetName val="GRPCFSEP"/>
      <sheetName val="EPSSEP"/>
      <sheetName val="CALSEP"/>
      <sheetName val="COMPARESEP"/>
      <sheetName val="PNLJUN03"/>
      <sheetName val="BSJUN03"/>
      <sheetName val="CFJUN03"/>
      <sheetName val="EQUITYJUNE"/>
      <sheetName val="NOTEJUN03"/>
      <sheetName val="EPSJUNE"/>
      <sheetName val="COMPAREJUNE"/>
      <sheetName val="QTRANLY0203"/>
      <sheetName val="QTRANLYS03"/>
      <sheetName val="summary"/>
      <sheetName val="GRPCFJUNE"/>
      <sheetName val="CALJUNE03"/>
      <sheetName val="PNLMAR03"/>
      <sheetName val="BSMAR03"/>
      <sheetName val="CFMAR03"/>
      <sheetName val="EQUITYMAR03"/>
      <sheetName val="NOTEMAR03"/>
      <sheetName val="EPSMAR03"/>
      <sheetName val="COMPARE02"/>
      <sheetName val="GRPCASHFLOW"/>
      <sheetName val="RELATED"/>
      <sheetName val="CALMAR03"/>
    </sheetNames>
    <sheetDataSet>
      <sheetData sheetId="15">
        <row r="131">
          <cell r="F131">
            <v>0</v>
          </cell>
        </row>
      </sheetData>
      <sheetData sheetId="55">
        <row r="106">
          <cell r="F10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NLJUN03"/>
      <sheetName val="BSJUN03"/>
      <sheetName val="CFJUN03"/>
      <sheetName val="EQUITYJUNE"/>
      <sheetName val="NOTEJUN03"/>
      <sheetName val="EPSJUNE"/>
      <sheetName val="COMPAREJUNE"/>
      <sheetName val="QTRANLY0203"/>
      <sheetName val="QTRANLYS03"/>
      <sheetName val="GRPCFJUNE"/>
      <sheetName val="CALJUNE03"/>
      <sheetName val="PNLMAR03"/>
      <sheetName val="BSMAR03"/>
      <sheetName val="CFMAR03"/>
      <sheetName val="EQUITYMAR03"/>
      <sheetName val="NOTEMAR03"/>
      <sheetName val="EPSMAR03"/>
      <sheetName val="COMPARE02"/>
      <sheetName val="GRPCASHFLOW"/>
      <sheetName val="RELATED"/>
      <sheetName val="CALMAR03"/>
    </sheetNames>
    <sheetDataSet>
      <sheetData sheetId="17">
        <row r="21">
          <cell r="E21">
            <v>0</v>
          </cell>
        </row>
        <row r="22">
          <cell r="D22">
            <v>0</v>
          </cell>
        </row>
        <row r="28">
          <cell r="D28">
            <v>0</v>
          </cell>
        </row>
        <row r="33">
          <cell r="D33">
            <v>0</v>
          </cell>
        </row>
      </sheetData>
      <sheetData sheetId="20">
        <row r="112">
          <cell r="F112">
            <v>0</v>
          </cell>
        </row>
        <row r="117">
          <cell r="F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3"/>
  <sheetViews>
    <sheetView workbookViewId="0" topLeftCell="A22">
      <selection activeCell="C12" sqref="C12"/>
    </sheetView>
  </sheetViews>
  <sheetFormatPr defaultColWidth="9.140625" defaultRowHeight="12.75"/>
  <cols>
    <col min="4" max="4" width="18.140625" style="0" customWidth="1"/>
    <col min="6" max="6" width="13.57421875" style="0" bestFit="1" customWidth="1"/>
    <col min="7" max="7" width="12.8515625" style="0" customWidth="1"/>
    <col min="8" max="8" width="13.57421875" style="0" bestFit="1" customWidth="1"/>
    <col min="9" max="9" width="11.8515625" style="0" customWidth="1"/>
    <col min="10" max="10" width="13.421875" style="0" customWidth="1"/>
  </cols>
  <sheetData>
    <row r="1" ht="12.75">
      <c r="B1" s="1" t="s">
        <v>0</v>
      </c>
    </row>
    <row r="3" spans="2:12" ht="15.7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2.75">
      <c r="B4" s="4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.75">
      <c r="B7" s="4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2.75">
      <c r="B8" s="4"/>
      <c r="C8" s="3"/>
      <c r="D8" s="3"/>
      <c r="E8" s="3"/>
      <c r="F8" s="3"/>
      <c r="G8" s="4" t="s">
        <v>5</v>
      </c>
      <c r="H8" s="3"/>
      <c r="I8" s="4" t="s">
        <v>6</v>
      </c>
      <c r="J8" s="3"/>
      <c r="K8" s="3"/>
      <c r="L8" s="3"/>
    </row>
    <row r="9" spans="2:12" ht="12.75">
      <c r="B9" s="3"/>
      <c r="C9" s="3"/>
      <c r="D9" s="4"/>
      <c r="E9" s="5"/>
      <c r="F9" s="5"/>
      <c r="G9" s="4" t="s">
        <v>7</v>
      </c>
      <c r="H9" s="4"/>
      <c r="I9" s="4" t="s">
        <v>8</v>
      </c>
      <c r="J9" s="4"/>
      <c r="K9" s="3"/>
      <c r="L9" s="3"/>
    </row>
    <row r="10" spans="2:12" ht="12.75">
      <c r="B10" s="3"/>
      <c r="C10" s="3"/>
      <c r="D10" s="6" t="s">
        <v>0</v>
      </c>
      <c r="E10" s="7"/>
      <c r="F10" s="7"/>
      <c r="G10" s="6" t="s">
        <v>9</v>
      </c>
      <c r="H10" s="6" t="s">
        <v>10</v>
      </c>
      <c r="I10" s="6" t="str">
        <f>G10</f>
        <v>30/9/05</v>
      </c>
      <c r="J10" s="6" t="str">
        <f>H10</f>
        <v>30/9/04</v>
      </c>
      <c r="K10" s="3"/>
      <c r="L10" s="3"/>
    </row>
    <row r="11" spans="2:12" ht="12.75">
      <c r="B11" s="3"/>
      <c r="C11" s="3"/>
      <c r="D11" s="4"/>
      <c r="E11" s="7"/>
      <c r="F11" s="7"/>
      <c r="G11" s="6" t="s">
        <v>11</v>
      </c>
      <c r="H11" s="6" t="str">
        <f>G11</f>
        <v>RM</v>
      </c>
      <c r="I11" s="6" t="s">
        <v>11</v>
      </c>
      <c r="J11" s="6" t="str">
        <f>I11</f>
        <v>RM</v>
      </c>
      <c r="K11" s="3"/>
      <c r="L11" s="3"/>
    </row>
    <row r="12" spans="2:12" ht="12.75">
      <c r="B12" s="4" t="s">
        <v>12</v>
      </c>
      <c r="C12" s="3"/>
      <c r="D12" s="3"/>
      <c r="E12" s="8"/>
      <c r="F12" s="8"/>
      <c r="G12" s="9">
        <f>+I12-'[1]PNLJUN'!I12</f>
        <v>4888</v>
      </c>
      <c r="H12" s="9">
        <v>7720</v>
      </c>
      <c r="I12" s="9">
        <v>20594</v>
      </c>
      <c r="J12" s="9">
        <v>22058</v>
      </c>
      <c r="K12" s="3" t="s">
        <v>0</v>
      </c>
      <c r="L12" s="10" t="s">
        <v>0</v>
      </c>
    </row>
    <row r="13" spans="2:12" ht="12.75">
      <c r="B13" s="4"/>
      <c r="C13" s="3"/>
      <c r="D13" s="3"/>
      <c r="E13" s="8"/>
      <c r="F13" s="8"/>
      <c r="G13" s="9"/>
      <c r="H13" s="9"/>
      <c r="I13" s="9"/>
      <c r="J13" s="9"/>
      <c r="K13" s="3"/>
      <c r="L13" s="3"/>
    </row>
    <row r="14" spans="2:12" ht="12.75">
      <c r="B14" s="4" t="s">
        <v>13</v>
      </c>
      <c r="C14" s="3"/>
      <c r="D14" s="3"/>
      <c r="E14" s="8"/>
      <c r="F14" s="8" t="s">
        <v>0</v>
      </c>
      <c r="G14" s="9">
        <f>+I14-'[1]PNLJUN'!I14</f>
        <v>-7577</v>
      </c>
      <c r="H14" s="9">
        <v>-5039</v>
      </c>
      <c r="I14" s="9">
        <v>-19782</v>
      </c>
      <c r="J14" s="9">
        <v>-15376</v>
      </c>
      <c r="K14" s="8" t="s">
        <v>0</v>
      </c>
      <c r="L14" s="10" t="s">
        <v>0</v>
      </c>
    </row>
    <row r="15" spans="2:12" ht="13.5" thickBot="1">
      <c r="B15" s="4"/>
      <c r="C15" s="3"/>
      <c r="D15" s="3"/>
      <c r="E15" s="8"/>
      <c r="F15" s="8"/>
      <c r="G15" s="11"/>
      <c r="H15" s="11"/>
      <c r="I15" s="11"/>
      <c r="J15" s="11"/>
      <c r="K15" s="12"/>
      <c r="L15" s="3"/>
    </row>
    <row r="16" spans="2:12" ht="12.75">
      <c r="B16" s="4" t="s">
        <v>14</v>
      </c>
      <c r="C16" s="3"/>
      <c r="D16" s="3"/>
      <c r="E16" s="8"/>
      <c r="F16" s="8"/>
      <c r="G16" s="9">
        <f>+G12+G14</f>
        <v>-2689</v>
      </c>
      <c r="H16" s="9">
        <f>+H12+H14</f>
        <v>2681</v>
      </c>
      <c r="I16" s="9">
        <f>+I12+I14</f>
        <v>812</v>
      </c>
      <c r="J16" s="9">
        <f>+J12+J14</f>
        <v>6682</v>
      </c>
      <c r="K16" s="12"/>
      <c r="L16" s="3"/>
    </row>
    <row r="17" spans="2:12" ht="12.75">
      <c r="B17" s="3" t="s">
        <v>15</v>
      </c>
      <c r="C17" s="3"/>
      <c r="D17" s="3"/>
      <c r="E17" s="8"/>
      <c r="F17" s="8"/>
      <c r="G17" s="9">
        <f>+I17-'[1]PNLJUN'!I17</f>
        <v>3490</v>
      </c>
      <c r="H17" s="9">
        <v>63</v>
      </c>
      <c r="I17" s="9">
        <v>3381</v>
      </c>
      <c r="J17" s="9">
        <v>179</v>
      </c>
      <c r="K17" s="12" t="s">
        <v>0</v>
      </c>
      <c r="L17" s="10" t="s">
        <v>0</v>
      </c>
    </row>
    <row r="18" spans="2:12" ht="12.75">
      <c r="B18" s="3" t="s">
        <v>16</v>
      </c>
      <c r="C18" s="3"/>
      <c r="D18" s="3"/>
      <c r="E18" s="8"/>
      <c r="F18" s="8"/>
      <c r="G18" s="9">
        <f>+I18-'[1]PNLJUN'!I18</f>
        <v>-1466</v>
      </c>
      <c r="H18" s="8">
        <v>-1521</v>
      </c>
      <c r="I18" s="8">
        <v>-4280</v>
      </c>
      <c r="J18" s="8">
        <v>-4391</v>
      </c>
      <c r="K18" s="12" t="s">
        <v>0</v>
      </c>
      <c r="L18" s="10" t="s">
        <v>0</v>
      </c>
    </row>
    <row r="19" spans="2:12" ht="13.5" thickBot="1">
      <c r="B19" s="3" t="s">
        <v>0</v>
      </c>
      <c r="C19" s="3"/>
      <c r="D19" s="3"/>
      <c r="E19" s="8"/>
      <c r="F19" s="8"/>
      <c r="G19" s="11" t="s">
        <v>0</v>
      </c>
      <c r="H19" s="11" t="s">
        <v>0</v>
      </c>
      <c r="I19" s="11" t="s">
        <v>0</v>
      </c>
      <c r="J19" s="11" t="s">
        <v>0</v>
      </c>
      <c r="K19" s="12"/>
      <c r="L19" s="10"/>
    </row>
    <row r="20" spans="2:12" ht="12.75">
      <c r="B20" s="4" t="s">
        <v>17</v>
      </c>
      <c r="C20" s="3"/>
      <c r="D20" s="3"/>
      <c r="E20" s="8"/>
      <c r="F20" s="8"/>
      <c r="G20" s="9">
        <f>+G16+G17+G18</f>
        <v>-665</v>
      </c>
      <c r="H20" s="9">
        <f>+H16+H17+H18</f>
        <v>1223</v>
      </c>
      <c r="I20" s="9">
        <f>+I16+I17+I18</f>
        <v>-87</v>
      </c>
      <c r="J20" s="9">
        <f>+J16+J17+J18</f>
        <v>2470</v>
      </c>
      <c r="K20" s="12" t="s">
        <v>0</v>
      </c>
      <c r="L20" s="3"/>
    </row>
    <row r="21" spans="2:12" ht="12.75">
      <c r="B21" s="3" t="s">
        <v>18</v>
      </c>
      <c r="C21" s="3"/>
      <c r="D21" s="3"/>
      <c r="E21" s="8"/>
      <c r="F21" s="8"/>
      <c r="G21" s="9">
        <f>+I21-'[1]PNLJUN'!I21</f>
        <v>-140</v>
      </c>
      <c r="H21" s="8">
        <v>-458</v>
      </c>
      <c r="I21" s="8">
        <v>-1833</v>
      </c>
      <c r="J21" s="8">
        <v>-908</v>
      </c>
      <c r="K21" s="8" t="s">
        <v>0</v>
      </c>
      <c r="L21" s="10" t="s">
        <v>0</v>
      </c>
    </row>
    <row r="22" spans="2:12" ht="13.5" thickBot="1">
      <c r="B22" s="3" t="s">
        <v>19</v>
      </c>
      <c r="C22" s="3"/>
      <c r="D22" s="3"/>
      <c r="E22" s="8"/>
      <c r="F22" s="8"/>
      <c r="G22" s="11">
        <f>+I22-'[1]PNLJUN'!I22</f>
        <v>-1</v>
      </c>
      <c r="H22" s="11">
        <v>0</v>
      </c>
      <c r="I22" s="11">
        <v>4</v>
      </c>
      <c r="J22" s="11">
        <v>0</v>
      </c>
      <c r="K22" s="8"/>
      <c r="L22" s="10"/>
    </row>
    <row r="23" spans="2:12" ht="12.75">
      <c r="B23" s="4" t="s">
        <v>20</v>
      </c>
      <c r="C23" s="3"/>
      <c r="D23" s="3"/>
      <c r="E23" s="8"/>
      <c r="F23" s="8"/>
      <c r="G23" s="9">
        <f>+G20+G21+G22</f>
        <v>-806</v>
      </c>
      <c r="H23" s="9">
        <f>+H20+H21+H22</f>
        <v>765</v>
      </c>
      <c r="I23" s="9">
        <f>+I20+I21+I22</f>
        <v>-1916</v>
      </c>
      <c r="J23" s="9">
        <f>+J20+J21+J22</f>
        <v>1562</v>
      </c>
      <c r="K23" s="12"/>
      <c r="L23" s="3"/>
    </row>
    <row r="24" spans="2:12" ht="13.5" thickBot="1">
      <c r="B24" s="3" t="s">
        <v>21</v>
      </c>
      <c r="C24" s="3"/>
      <c r="D24" s="3"/>
      <c r="E24" s="8"/>
      <c r="F24" s="8"/>
      <c r="G24" s="11">
        <f>+I24-'[1]PNLJUN'!I24</f>
        <v>0</v>
      </c>
      <c r="H24" s="11">
        <v>0</v>
      </c>
      <c r="I24" s="11">
        <v>0</v>
      </c>
      <c r="J24" s="11">
        <f>H24</f>
        <v>0</v>
      </c>
      <c r="K24" s="3"/>
      <c r="L24" s="3"/>
    </row>
    <row r="25" spans="2:12" ht="12.75">
      <c r="B25" s="4" t="s">
        <v>22</v>
      </c>
      <c r="C25" s="3"/>
      <c r="D25" s="3"/>
      <c r="E25" s="8"/>
      <c r="F25" s="8"/>
      <c r="G25" s="9">
        <f>+G23+G24</f>
        <v>-806</v>
      </c>
      <c r="H25" s="9">
        <f>+H23+H24</f>
        <v>765</v>
      </c>
      <c r="I25" s="9">
        <f>+I23+I24</f>
        <v>-1916</v>
      </c>
      <c r="J25" s="9">
        <f>+J23+J24</f>
        <v>1562</v>
      </c>
      <c r="K25" s="3"/>
      <c r="L25" s="3"/>
    </row>
    <row r="26" spans="2:12" ht="12.75">
      <c r="B26" s="3" t="s">
        <v>23</v>
      </c>
      <c r="C26" s="3"/>
      <c r="D26" s="3"/>
      <c r="E26" s="8"/>
      <c r="F26" s="8" t="s">
        <v>0</v>
      </c>
      <c r="G26" s="9">
        <f>+I26-'[1]PNLJUN'!I26</f>
        <v>75</v>
      </c>
      <c r="H26" s="9">
        <v>-2</v>
      </c>
      <c r="I26" s="9">
        <v>107</v>
      </c>
      <c r="J26" s="9">
        <v>-22</v>
      </c>
      <c r="K26" s="3"/>
      <c r="L26" s="3"/>
    </row>
    <row r="27" spans="2:12" ht="13.5" thickBot="1">
      <c r="B27" s="4" t="s">
        <v>24</v>
      </c>
      <c r="C27" s="3"/>
      <c r="D27" s="3"/>
      <c r="E27" s="13"/>
      <c r="F27" s="13" t="s">
        <v>0</v>
      </c>
      <c r="G27" s="14">
        <f>+G25+G26</f>
        <v>-731</v>
      </c>
      <c r="H27" s="14">
        <f>+H25+H26</f>
        <v>763</v>
      </c>
      <c r="I27" s="14">
        <f>+I25+I26</f>
        <v>-1809</v>
      </c>
      <c r="J27" s="14">
        <f>+J25+J26</f>
        <v>1540</v>
      </c>
      <c r="K27" s="3"/>
      <c r="L27" s="3"/>
    </row>
    <row r="28" spans="2:12" ht="12.75">
      <c r="B28" s="3"/>
      <c r="C28" s="3"/>
      <c r="D28" s="3"/>
      <c r="E28" s="8"/>
      <c r="F28" s="8"/>
      <c r="G28" s="9" t="s">
        <v>0</v>
      </c>
      <c r="H28" s="9"/>
      <c r="I28" s="9"/>
      <c r="J28" s="9" t="s">
        <v>0</v>
      </c>
      <c r="K28" s="3"/>
      <c r="L28" s="3"/>
    </row>
    <row r="29" spans="2:12" ht="12.75">
      <c r="B29" s="3"/>
      <c r="C29" s="3"/>
      <c r="D29" s="3"/>
      <c r="E29" s="15"/>
      <c r="F29" s="15"/>
      <c r="G29" s="16" t="s">
        <v>0</v>
      </c>
      <c r="H29" s="16" t="s">
        <v>0</v>
      </c>
      <c r="I29" s="16" t="s">
        <v>0</v>
      </c>
      <c r="J29" s="16" t="s">
        <v>0</v>
      </c>
      <c r="K29" s="3"/>
      <c r="L29" s="3"/>
    </row>
    <row r="30" spans="2:12" ht="12.75">
      <c r="B30" s="4" t="s">
        <v>25</v>
      </c>
      <c r="C30" s="3"/>
      <c r="D30" s="3"/>
      <c r="E30" s="8"/>
      <c r="F30" s="8"/>
      <c r="G30" s="9"/>
      <c r="H30" s="9"/>
      <c r="I30" s="9"/>
      <c r="J30" s="9"/>
      <c r="K30" s="3"/>
      <c r="L30" s="3"/>
    </row>
    <row r="31" spans="2:12" ht="13.5" thickBot="1">
      <c r="B31" s="17" t="s">
        <v>26</v>
      </c>
      <c r="C31" s="3"/>
      <c r="D31" s="3"/>
      <c r="E31" s="18"/>
      <c r="F31" s="19"/>
      <c r="G31" s="20">
        <f>'[1]notesep'!E257</f>
        <v>-0.9977615199825288</v>
      </c>
      <c r="H31" s="20">
        <v>1.04</v>
      </c>
      <c r="I31" s="20">
        <f>'[1]notesep'!G257</f>
        <v>-2.4691526534177766</v>
      </c>
      <c r="J31" s="20">
        <v>2.1</v>
      </c>
      <c r="K31" s="3"/>
      <c r="L31" s="3"/>
    </row>
    <row r="32" spans="2:12" ht="13.5" thickTop="1">
      <c r="B32" s="17"/>
      <c r="C32" s="3"/>
      <c r="D32" s="3"/>
      <c r="E32" s="8"/>
      <c r="F32" s="8"/>
      <c r="G32" s="8"/>
      <c r="H32" s="8"/>
      <c r="I32" s="18"/>
      <c r="J32" s="8"/>
      <c r="K32" s="3"/>
      <c r="L32" s="3"/>
    </row>
    <row r="33" spans="2:12" ht="13.5" thickBot="1">
      <c r="B33" s="17" t="s">
        <v>27</v>
      </c>
      <c r="C33" s="3"/>
      <c r="D33" s="3"/>
      <c r="E33" s="18"/>
      <c r="F33" s="21"/>
      <c r="G33" s="20">
        <f>'[1]notesep'!E264</f>
        <v>-0.9977615199825288</v>
      </c>
      <c r="H33" s="22">
        <f>H31</f>
        <v>1.04</v>
      </c>
      <c r="I33" s="20">
        <f>'[1]notesep'!G264</f>
        <v>-2.4691526534177766</v>
      </c>
      <c r="J33" s="22">
        <v>2.1</v>
      </c>
      <c r="K33" s="3"/>
      <c r="L33" s="3"/>
    </row>
    <row r="34" spans="2:12" ht="13.5" thickTop="1">
      <c r="B34" s="3"/>
      <c r="C34" s="3"/>
      <c r="D34" s="3"/>
      <c r="E34" s="12"/>
      <c r="F34" s="12"/>
      <c r="G34" s="3"/>
      <c r="H34" s="3"/>
      <c r="I34" s="3"/>
      <c r="J34" s="3"/>
      <c r="K34" s="3"/>
      <c r="L34" s="3"/>
    </row>
    <row r="35" spans="2:12" ht="12.75">
      <c r="B35" s="3" t="s">
        <v>28</v>
      </c>
      <c r="C35" s="3"/>
      <c r="D35" s="3"/>
      <c r="E35" s="12"/>
      <c r="F35" s="12"/>
      <c r="G35" s="3"/>
      <c r="H35" s="3"/>
      <c r="I35" s="3"/>
      <c r="J35" s="3"/>
      <c r="K35" s="3"/>
      <c r="L35" s="3"/>
    </row>
    <row r="36" spans="2:12" ht="12.75">
      <c r="B36" s="3" t="s">
        <v>29</v>
      </c>
      <c r="C36" s="3"/>
      <c r="D36" s="3"/>
      <c r="E36" s="12"/>
      <c r="F36" s="12"/>
      <c r="G36" s="3"/>
      <c r="H36" s="3"/>
      <c r="I36" s="3"/>
      <c r="J36" s="3"/>
      <c r="K36" s="3"/>
      <c r="L36" s="3"/>
    </row>
    <row r="37" spans="2:12" ht="12.75">
      <c r="B37" s="3" t="s">
        <v>30</v>
      </c>
      <c r="C37" s="3"/>
      <c r="D37" s="3"/>
      <c r="E37" s="12"/>
      <c r="F37" s="12"/>
      <c r="G37" s="3"/>
      <c r="H37" s="3"/>
      <c r="I37" s="3"/>
      <c r="J37" s="3"/>
      <c r="K37" s="3"/>
      <c r="L37" s="3"/>
    </row>
    <row r="38" spans="2:12" ht="12.75">
      <c r="B38" s="3" t="s">
        <v>0</v>
      </c>
      <c r="C38" s="3"/>
      <c r="D38" s="3"/>
      <c r="E38" s="12"/>
      <c r="F38" s="12"/>
      <c r="G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2.75">
      <c r="B40" s="4" t="s">
        <v>31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2.75">
      <c r="B41" s="4" t="s">
        <v>32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9:12" ht="12.75">
      <c r="I44" s="3"/>
      <c r="J44" s="3"/>
      <c r="K44" s="3"/>
      <c r="L44" s="3"/>
    </row>
    <row r="45" ht="12.75">
      <c r="I45" s="23"/>
    </row>
    <row r="46" spans="2:15" ht="12.75">
      <c r="B46" s="23"/>
      <c r="C46" s="23"/>
      <c r="D46" s="23"/>
      <c r="E46" s="23"/>
      <c r="F46" s="24"/>
      <c r="G46" s="23"/>
      <c r="H46" s="23"/>
      <c r="I46" s="24"/>
      <c r="J46" s="23"/>
      <c r="K46" s="23"/>
      <c r="L46" s="23"/>
      <c r="M46" s="23"/>
      <c r="N46" s="23"/>
      <c r="O46" s="23"/>
    </row>
    <row r="47" spans="2:15" ht="12.75">
      <c r="B47" s="23"/>
      <c r="C47" s="24"/>
      <c r="D47" s="24"/>
      <c r="E47" s="24"/>
      <c r="F47" s="24"/>
      <c r="G47" s="24"/>
      <c r="H47" s="23"/>
      <c r="I47" s="24"/>
      <c r="J47" s="24"/>
      <c r="K47" s="23"/>
      <c r="L47" s="23"/>
      <c r="M47" s="23"/>
      <c r="N47" s="23"/>
      <c r="O47" s="23"/>
    </row>
    <row r="48" spans="2:15" ht="12.75">
      <c r="B48" s="23"/>
      <c r="C48" s="25"/>
      <c r="D48" s="25"/>
      <c r="E48" s="25"/>
      <c r="F48" s="25"/>
      <c r="G48" s="23"/>
      <c r="H48" s="26"/>
      <c r="I48" s="25"/>
      <c r="J48" s="26"/>
      <c r="K48" s="23"/>
      <c r="L48" s="23"/>
      <c r="M48" s="23"/>
      <c r="N48" s="23"/>
      <c r="O48" s="23"/>
    </row>
    <row r="49" spans="2:15" ht="12.75">
      <c r="B49" s="23"/>
      <c r="C49" s="25"/>
      <c r="D49" s="25"/>
      <c r="E49" s="25"/>
      <c r="F49" s="25"/>
      <c r="G49" s="27"/>
      <c r="H49" s="26"/>
      <c r="I49" s="25"/>
      <c r="J49" s="26"/>
      <c r="K49" s="23"/>
      <c r="L49" s="23"/>
      <c r="M49" s="23"/>
      <c r="N49" s="23"/>
      <c r="O49" s="23"/>
    </row>
    <row r="50" spans="2:15" ht="12.75">
      <c r="B50" s="23"/>
      <c r="C50" s="25"/>
      <c r="D50" s="25"/>
      <c r="E50" s="25"/>
      <c r="F50" s="25"/>
      <c r="G50" s="23"/>
      <c r="H50" s="26"/>
      <c r="I50" s="25"/>
      <c r="J50" s="26"/>
      <c r="K50" s="23"/>
      <c r="L50" s="23"/>
      <c r="M50" s="23"/>
      <c r="N50" s="23"/>
      <c r="O50" s="23"/>
    </row>
    <row r="51" spans="2:15" ht="12.75">
      <c r="B51" s="23"/>
      <c r="C51" s="25"/>
      <c r="D51" s="25"/>
      <c r="E51" s="25"/>
      <c r="F51" s="25"/>
      <c r="G51" s="23"/>
      <c r="H51" s="26"/>
      <c r="I51" s="25"/>
      <c r="J51" s="26"/>
      <c r="K51" s="23"/>
      <c r="L51" s="23"/>
      <c r="M51" s="23"/>
      <c r="N51" s="23"/>
      <c r="O51" s="23"/>
    </row>
    <row r="52" spans="2:15" ht="12.75">
      <c r="B52" s="23"/>
      <c r="C52" s="25"/>
      <c r="D52" s="25"/>
      <c r="E52" s="25"/>
      <c r="F52" s="25"/>
      <c r="G52" s="23"/>
      <c r="H52" s="23"/>
      <c r="I52" s="25"/>
      <c r="J52" s="25"/>
      <c r="K52" s="23"/>
      <c r="L52" s="23"/>
      <c r="M52" s="23"/>
      <c r="N52" s="23"/>
      <c r="O52" s="23"/>
    </row>
    <row r="53" spans="2:15" ht="12.75">
      <c r="B53" s="23"/>
      <c r="C53" s="25"/>
      <c r="D53" s="25"/>
      <c r="E53" s="25"/>
      <c r="F53" s="25"/>
      <c r="G53" s="23"/>
      <c r="H53" s="23"/>
      <c r="I53" s="25"/>
      <c r="J53" s="23"/>
      <c r="K53" s="23"/>
      <c r="L53" s="23"/>
      <c r="M53" s="23"/>
      <c r="N53" s="23"/>
      <c r="O53" s="23"/>
    </row>
    <row r="54" spans="2:15" ht="12.75">
      <c r="B54" s="23"/>
      <c r="C54" s="23"/>
      <c r="D54" s="26"/>
      <c r="E54" s="26"/>
      <c r="F54" s="24"/>
      <c r="G54" s="23"/>
      <c r="H54" s="23"/>
      <c r="I54" s="24"/>
      <c r="J54" s="23"/>
      <c r="K54" s="23"/>
      <c r="L54" s="23"/>
      <c r="M54" s="23"/>
      <c r="N54" s="23"/>
      <c r="O54" s="23"/>
    </row>
    <row r="55" spans="2:15" ht="12.75">
      <c r="B55" s="5"/>
      <c r="C55" s="23"/>
      <c r="D55" s="23"/>
      <c r="E55" s="23"/>
      <c r="F55" s="24"/>
      <c r="G55" s="26"/>
      <c r="H55" s="23"/>
      <c r="I55" s="28"/>
      <c r="J55" s="24"/>
      <c r="K55" s="23"/>
      <c r="L55" s="23"/>
      <c r="M55" s="23"/>
      <c r="N55" s="23"/>
      <c r="O55" s="23"/>
    </row>
    <row r="56" spans="2:15" ht="12.75">
      <c r="B56" s="23"/>
      <c r="C56" s="23"/>
      <c r="D56" s="23"/>
      <c r="E56" s="23"/>
      <c r="F56" s="27"/>
      <c r="G56" s="23"/>
      <c r="H56" s="23"/>
      <c r="I56" s="25"/>
      <c r="J56" s="26"/>
      <c r="K56" s="23"/>
      <c r="L56" s="23"/>
      <c r="M56" s="23"/>
      <c r="N56" s="23"/>
      <c r="O56" s="23"/>
    </row>
    <row r="57" spans="2:15" ht="12.75">
      <c r="B57" s="23"/>
      <c r="C57" s="23"/>
      <c r="D57" s="23"/>
      <c r="E57" s="23"/>
      <c r="F57" s="25"/>
      <c r="G57" s="23"/>
      <c r="H57" s="23"/>
      <c r="I57" s="25"/>
      <c r="J57" s="26"/>
      <c r="K57" s="23"/>
      <c r="L57" s="23"/>
      <c r="M57" s="23"/>
      <c r="N57" s="23"/>
      <c r="O57" s="23"/>
    </row>
    <row r="58" spans="2:15" ht="12.75">
      <c r="B58" s="23"/>
      <c r="C58" s="23"/>
      <c r="D58" s="23"/>
      <c r="E58" s="23"/>
      <c r="F58" s="25"/>
      <c r="G58" s="23"/>
      <c r="H58" s="23"/>
      <c r="I58" s="25"/>
      <c r="J58" s="26"/>
      <c r="K58" s="23"/>
      <c r="L58" s="23"/>
      <c r="M58" s="23"/>
      <c r="N58" s="23"/>
      <c r="O58" s="23"/>
    </row>
    <row r="59" spans="2:15" ht="12.75">
      <c r="B59" s="23"/>
      <c r="C59" s="23"/>
      <c r="D59" s="23"/>
      <c r="E59" s="23"/>
      <c r="F59" s="25"/>
      <c r="G59" s="23"/>
      <c r="H59" s="23"/>
      <c r="I59" s="25"/>
      <c r="J59" s="26"/>
      <c r="K59" s="23"/>
      <c r="L59" s="23"/>
      <c r="M59" s="23"/>
      <c r="N59" s="23"/>
      <c r="O59" s="23"/>
    </row>
    <row r="60" spans="2:15" ht="12.75">
      <c r="B60" s="23"/>
      <c r="C60" s="23"/>
      <c r="D60" s="23"/>
      <c r="E60" s="23"/>
      <c r="F60" s="25"/>
      <c r="G60" s="23"/>
      <c r="H60" s="23"/>
      <c r="I60" s="25"/>
      <c r="J60" s="25"/>
      <c r="K60" s="23"/>
      <c r="L60" s="23"/>
      <c r="M60" s="23"/>
      <c r="N60" s="23"/>
      <c r="O60" s="23"/>
    </row>
    <row r="61" spans="2:15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2:15" ht="12.75">
      <c r="B62" s="23"/>
      <c r="C62" s="23"/>
      <c r="D62" s="23"/>
      <c r="E62" s="23"/>
      <c r="F62" s="26"/>
      <c r="G62" s="23"/>
      <c r="H62" s="23"/>
      <c r="I62" s="24"/>
      <c r="J62" s="23"/>
      <c r="K62" s="23"/>
      <c r="L62" s="23"/>
      <c r="M62" s="23"/>
      <c r="N62" s="23"/>
      <c r="O62" s="23"/>
    </row>
    <row r="63" spans="2:15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2:15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2:9" ht="12.75">
      <c r="B65" s="23"/>
      <c r="C65" s="23"/>
      <c r="D65" s="23"/>
      <c r="E65" s="23"/>
      <c r="F65" s="23"/>
      <c r="G65" s="23"/>
      <c r="H65" s="23"/>
      <c r="I65" s="23"/>
    </row>
    <row r="66" spans="2:9" ht="12.75">
      <c r="B66" s="23"/>
      <c r="C66" s="23"/>
      <c r="D66" s="23"/>
      <c r="E66" s="23"/>
      <c r="F66" s="23"/>
      <c r="G66" s="23"/>
      <c r="H66" s="23"/>
      <c r="I66" s="23"/>
    </row>
    <row r="67" spans="2:9" ht="12.75">
      <c r="B67" s="23"/>
      <c r="C67" s="23"/>
      <c r="D67" s="23"/>
      <c r="E67" s="23"/>
      <c r="F67" s="23"/>
      <c r="G67" s="23"/>
      <c r="H67" s="23"/>
      <c r="I67" s="23"/>
    </row>
    <row r="68" spans="2:9" ht="12.75">
      <c r="B68" s="23"/>
      <c r="C68" s="23"/>
      <c r="D68" s="23"/>
      <c r="E68" s="23"/>
      <c r="F68" s="23"/>
      <c r="G68" s="23"/>
      <c r="H68" s="23"/>
      <c r="I68" s="23"/>
    </row>
    <row r="69" spans="2:9" ht="12.75">
      <c r="B69" s="23"/>
      <c r="C69" s="23"/>
      <c r="D69" s="23"/>
      <c r="E69" s="23"/>
      <c r="F69" s="23"/>
      <c r="G69" s="23"/>
      <c r="H69" s="23"/>
      <c r="I69" s="23"/>
    </row>
    <row r="70" spans="2:9" ht="12.75">
      <c r="B70" s="23"/>
      <c r="C70" s="23"/>
      <c r="D70" s="23"/>
      <c r="E70" s="23"/>
      <c r="F70" s="23"/>
      <c r="G70" s="23"/>
      <c r="H70" s="23"/>
      <c r="I70" s="23"/>
    </row>
    <row r="71" spans="2:9" ht="12.75">
      <c r="B71" s="23"/>
      <c r="C71" s="23"/>
      <c r="D71" s="23"/>
      <c r="E71" s="23"/>
      <c r="F71" s="23"/>
      <c r="G71" s="23"/>
      <c r="H71" s="23"/>
      <c r="I71" s="23"/>
    </row>
    <row r="72" spans="2:9" ht="12.75">
      <c r="B72" s="23"/>
      <c r="C72" s="23"/>
      <c r="D72" s="23"/>
      <c r="E72" s="23"/>
      <c r="F72" s="23"/>
      <c r="G72" s="23"/>
      <c r="H72" s="23"/>
      <c r="I72" s="23"/>
    </row>
    <row r="73" spans="2:9" ht="12.75">
      <c r="B73" s="23"/>
      <c r="C73" s="23"/>
      <c r="D73" s="23"/>
      <c r="E73" s="23"/>
      <c r="F73" s="23"/>
      <c r="G73" s="23"/>
      <c r="H73" s="23"/>
      <c r="I73" s="23"/>
    </row>
    <row r="74" spans="2:9" ht="12.75">
      <c r="B74" s="23"/>
      <c r="C74" s="23"/>
      <c r="D74" s="23"/>
      <c r="E74" s="23"/>
      <c r="F74" s="23"/>
      <c r="G74" s="23"/>
      <c r="H74" s="23"/>
      <c r="I74" s="23"/>
    </row>
    <row r="75" spans="2:9" ht="12.75">
      <c r="B75" s="23"/>
      <c r="C75" s="23"/>
      <c r="D75" s="23"/>
      <c r="E75" s="23"/>
      <c r="F75" s="23"/>
      <c r="G75" s="23"/>
      <c r="H75" s="23"/>
      <c r="I75" s="23"/>
    </row>
    <row r="76" spans="2:9" ht="12.75">
      <c r="B76" s="23"/>
      <c r="C76" s="23"/>
      <c r="D76" s="23"/>
      <c r="E76" s="23"/>
      <c r="F76" s="23"/>
      <c r="G76" s="23"/>
      <c r="H76" s="23"/>
      <c r="I76" s="23"/>
    </row>
    <row r="77" spans="2:9" ht="12.75">
      <c r="B77" s="23"/>
      <c r="C77" s="23"/>
      <c r="D77" s="23"/>
      <c r="E77" s="23"/>
      <c r="F77" s="23"/>
      <c r="G77" s="23"/>
      <c r="H77" s="23"/>
      <c r="I77" s="23"/>
    </row>
    <row r="78" spans="2:9" ht="12.75">
      <c r="B78" s="23"/>
      <c r="C78" s="23"/>
      <c r="D78" s="23"/>
      <c r="E78" s="23"/>
      <c r="F78" s="23"/>
      <c r="G78" s="23"/>
      <c r="H78" s="23"/>
      <c r="I78" s="23"/>
    </row>
    <row r="79" spans="2:9" ht="12.75">
      <c r="B79" s="23"/>
      <c r="C79" s="23"/>
      <c r="D79" s="23"/>
      <c r="E79" s="23"/>
      <c r="F79" s="23"/>
      <c r="G79" s="23"/>
      <c r="H79" s="23"/>
      <c r="I79" s="23"/>
    </row>
    <row r="80" spans="2:9" ht="12.75">
      <c r="B80" s="23"/>
      <c r="C80" s="23"/>
      <c r="D80" s="23"/>
      <c r="E80" s="23"/>
      <c r="F80" s="23"/>
      <c r="G80" s="23"/>
      <c r="H80" s="23"/>
      <c r="I80" s="23"/>
    </row>
    <row r="81" spans="2:9" ht="12.75">
      <c r="B81" s="23"/>
      <c r="C81" s="23"/>
      <c r="D81" s="23"/>
      <c r="E81" s="23"/>
      <c r="F81" s="23"/>
      <c r="G81" s="23"/>
      <c r="H81" s="23"/>
      <c r="I81" s="23"/>
    </row>
    <row r="82" spans="2:9" ht="12.75">
      <c r="B82" s="23"/>
      <c r="C82" s="23"/>
      <c r="D82" s="23"/>
      <c r="E82" s="23"/>
      <c r="F82" s="23"/>
      <c r="G82" s="23"/>
      <c r="H82" s="23"/>
      <c r="I82" s="23"/>
    </row>
    <row r="83" spans="2:9" ht="12.75">
      <c r="B83" s="23"/>
      <c r="C83" s="23"/>
      <c r="D83" s="23"/>
      <c r="E83" s="23"/>
      <c r="F83" s="23"/>
      <c r="G83" s="23"/>
      <c r="H83" s="23"/>
      <c r="I83" s="23"/>
    </row>
    <row r="84" spans="2:9" ht="12.75">
      <c r="B84" s="23"/>
      <c r="C84" s="23"/>
      <c r="D84" s="23"/>
      <c r="E84" s="23"/>
      <c r="F84" s="23"/>
      <c r="G84" s="23"/>
      <c r="H84" s="23"/>
      <c r="I84" s="23"/>
    </row>
    <row r="85" spans="2:9" ht="12.75">
      <c r="B85" s="23"/>
      <c r="C85" s="23"/>
      <c r="D85" s="23"/>
      <c r="E85" s="23"/>
      <c r="F85" s="23"/>
      <c r="G85" s="23"/>
      <c r="H85" s="23"/>
      <c r="I85" s="23"/>
    </row>
    <row r="86" spans="2:9" ht="12.75">
      <c r="B86" s="23"/>
      <c r="C86" s="23"/>
      <c r="D86" s="23"/>
      <c r="E86" s="23"/>
      <c r="F86" s="23"/>
      <c r="G86" s="23"/>
      <c r="H86" s="23"/>
      <c r="I86" s="23"/>
    </row>
    <row r="87" spans="2:9" ht="12.75">
      <c r="B87" s="23"/>
      <c r="C87" s="23"/>
      <c r="D87" s="23"/>
      <c r="E87" s="23"/>
      <c r="F87" s="23"/>
      <c r="G87" s="23"/>
      <c r="H87" s="23"/>
      <c r="I87" s="23"/>
    </row>
    <row r="88" spans="2:9" ht="12.75">
      <c r="B88" s="23"/>
      <c r="C88" s="23"/>
      <c r="D88" s="23"/>
      <c r="E88" s="23"/>
      <c r="F88" s="23"/>
      <c r="G88" s="23"/>
      <c r="H88" s="23"/>
      <c r="I88" s="23"/>
    </row>
    <row r="89" spans="2:9" ht="12.75">
      <c r="B89" s="23"/>
      <c r="C89" s="23"/>
      <c r="D89" s="23"/>
      <c r="E89" s="23"/>
      <c r="F89" s="23"/>
      <c r="G89" s="23"/>
      <c r="H89" s="23"/>
      <c r="I89" s="23"/>
    </row>
    <row r="90" spans="2:9" ht="12.75">
      <c r="B90" s="23"/>
      <c r="C90" s="23"/>
      <c r="D90" s="23"/>
      <c r="E90" s="23"/>
      <c r="F90" s="23"/>
      <c r="G90" s="23"/>
      <c r="H90" s="23"/>
      <c r="I90" s="23"/>
    </row>
    <row r="91" spans="2:9" ht="12.75">
      <c r="B91" s="23"/>
      <c r="C91" s="23"/>
      <c r="D91" s="23"/>
      <c r="E91" s="23"/>
      <c r="F91" s="23"/>
      <c r="G91" s="23"/>
      <c r="H91" s="23"/>
      <c r="I91" s="23"/>
    </row>
    <row r="92" spans="2:9" ht="12.75">
      <c r="B92" s="23"/>
      <c r="C92" s="23"/>
      <c r="D92" s="23"/>
      <c r="E92" s="23"/>
      <c r="F92" s="23"/>
      <c r="G92" s="23"/>
      <c r="H92" s="23"/>
      <c r="I92" s="23"/>
    </row>
    <row r="93" spans="2:9" ht="12.75">
      <c r="B93" s="23"/>
      <c r="C93" s="23"/>
      <c r="D93" s="23"/>
      <c r="E93" s="23"/>
      <c r="F93" s="23"/>
      <c r="G93" s="23"/>
      <c r="H93" s="23"/>
      <c r="I93" s="23"/>
    </row>
    <row r="94" spans="2:9" ht="12.75">
      <c r="B94" s="23"/>
      <c r="C94" s="23"/>
      <c r="D94" s="23"/>
      <c r="E94" s="23"/>
      <c r="F94" s="23"/>
      <c r="G94" s="23"/>
      <c r="H94" s="23"/>
      <c r="I94" s="23"/>
    </row>
    <row r="95" spans="2:9" ht="12.75">
      <c r="B95" s="23"/>
      <c r="C95" s="23"/>
      <c r="D95" s="23"/>
      <c r="E95" s="23"/>
      <c r="F95" s="23"/>
      <c r="G95" s="23"/>
      <c r="H95" s="23"/>
      <c r="I95" s="23"/>
    </row>
    <row r="96" spans="2:9" ht="12.75">
      <c r="B96" s="23"/>
      <c r="C96" s="23"/>
      <c r="D96" s="23"/>
      <c r="E96" s="23"/>
      <c r="F96" s="23"/>
      <c r="G96" s="23"/>
      <c r="H96" s="23"/>
      <c r="I96" s="23"/>
    </row>
    <row r="97" spans="2:9" ht="12.75">
      <c r="B97" s="23"/>
      <c r="C97" s="23"/>
      <c r="D97" s="23"/>
      <c r="E97" s="23"/>
      <c r="F97" s="23"/>
      <c r="G97" s="23"/>
      <c r="H97" s="23"/>
      <c r="I97" s="23"/>
    </row>
    <row r="98" spans="2:9" ht="12.75">
      <c r="B98" s="23"/>
      <c r="C98" s="23"/>
      <c r="D98" s="23"/>
      <c r="E98" s="23"/>
      <c r="F98" s="23"/>
      <c r="G98" s="23"/>
      <c r="H98" s="23"/>
      <c r="I98" s="23"/>
    </row>
    <row r="99" spans="2:9" ht="12.75">
      <c r="B99" s="23"/>
      <c r="C99" s="23"/>
      <c r="D99" s="23"/>
      <c r="E99" s="23"/>
      <c r="F99" s="23"/>
      <c r="G99" s="23"/>
      <c r="H99" s="23"/>
      <c r="I99" s="23"/>
    </row>
    <row r="100" spans="2:9" ht="12.75">
      <c r="B100" s="23"/>
      <c r="C100" s="23"/>
      <c r="D100" s="23"/>
      <c r="E100" s="23"/>
      <c r="F100" s="23"/>
      <c r="G100" s="23"/>
      <c r="H100" s="23"/>
      <c r="I100" s="23"/>
    </row>
    <row r="101" spans="2:9" ht="12.75">
      <c r="B101" s="23"/>
      <c r="C101" s="23"/>
      <c r="D101" s="23"/>
      <c r="E101" s="23"/>
      <c r="F101" s="23"/>
      <c r="G101" s="23"/>
      <c r="H101" s="23"/>
      <c r="I101" s="23"/>
    </row>
    <row r="102" spans="2:9" ht="12.75">
      <c r="B102" s="23"/>
      <c r="C102" s="23"/>
      <c r="D102" s="23"/>
      <c r="E102" s="23"/>
      <c r="F102" s="23"/>
      <c r="G102" s="23"/>
      <c r="H102" s="23"/>
      <c r="I102" s="23"/>
    </row>
    <row r="103" spans="2:9" ht="12.75">
      <c r="B103" s="23"/>
      <c r="C103" s="23"/>
      <c r="D103" s="23"/>
      <c r="E103" s="23"/>
      <c r="F103" s="23"/>
      <c r="G103" s="23"/>
      <c r="H103" s="23"/>
      <c r="I103" s="23"/>
    </row>
    <row r="104" spans="2:9" ht="12.75">
      <c r="B104" s="23"/>
      <c r="C104" s="23"/>
      <c r="D104" s="23"/>
      <c r="E104" s="23"/>
      <c r="F104" s="23"/>
      <c r="G104" s="23"/>
      <c r="H104" s="23"/>
      <c r="I104" s="23"/>
    </row>
    <row r="105" spans="2:9" ht="12.75">
      <c r="B105" s="23"/>
      <c r="C105" s="23"/>
      <c r="D105" s="23"/>
      <c r="E105" s="23"/>
      <c r="F105" s="23"/>
      <c r="G105" s="23"/>
      <c r="H105" s="23"/>
      <c r="I105" s="23"/>
    </row>
    <row r="106" spans="2:9" ht="12.75">
      <c r="B106" s="23"/>
      <c r="C106" s="23"/>
      <c r="D106" s="23"/>
      <c r="E106" s="23"/>
      <c r="F106" s="23"/>
      <c r="G106" s="23"/>
      <c r="H106" s="23"/>
      <c r="I106" s="23"/>
    </row>
    <row r="107" spans="2:9" ht="12.75">
      <c r="B107" s="23"/>
      <c r="C107" s="23"/>
      <c r="D107" s="23"/>
      <c r="E107" s="23"/>
      <c r="F107" s="23"/>
      <c r="G107" s="23"/>
      <c r="H107" s="23"/>
      <c r="I107" s="23"/>
    </row>
    <row r="108" spans="2:9" ht="12.75">
      <c r="B108" s="23"/>
      <c r="C108" s="23"/>
      <c r="D108" s="23"/>
      <c r="E108" s="23"/>
      <c r="F108" s="23"/>
      <c r="G108" s="23"/>
      <c r="H108" s="23"/>
      <c r="I108" s="23"/>
    </row>
    <row r="109" spans="2:9" ht="12.75">
      <c r="B109" s="23"/>
      <c r="C109" s="23"/>
      <c r="D109" s="23"/>
      <c r="E109" s="23"/>
      <c r="F109" s="23"/>
      <c r="G109" s="23"/>
      <c r="H109" s="23"/>
      <c r="I109" s="23"/>
    </row>
    <row r="110" spans="2:9" ht="12.75">
      <c r="B110" s="23"/>
      <c r="C110" s="23"/>
      <c r="D110" s="23"/>
      <c r="E110" s="23"/>
      <c r="F110" s="23"/>
      <c r="G110" s="23"/>
      <c r="H110" s="23"/>
      <c r="I110" s="23"/>
    </row>
    <row r="111" spans="2:9" ht="12.75">
      <c r="B111" s="23"/>
      <c r="C111" s="23"/>
      <c r="D111" s="23"/>
      <c r="E111" s="23"/>
      <c r="F111" s="23"/>
      <c r="G111" s="23"/>
      <c r="H111" s="23"/>
      <c r="I111" s="23"/>
    </row>
    <row r="112" spans="2:9" ht="12.75">
      <c r="B112" s="23"/>
      <c r="C112" s="23"/>
      <c r="D112" s="23"/>
      <c r="E112" s="23"/>
      <c r="F112" s="23"/>
      <c r="G112" s="23"/>
      <c r="H112" s="23"/>
      <c r="I112" s="23"/>
    </row>
    <row r="113" spans="2:9" ht="12.75">
      <c r="B113" s="23"/>
      <c r="C113" s="23"/>
      <c r="D113" s="23"/>
      <c r="E113" s="23"/>
      <c r="F113" s="23"/>
      <c r="G113" s="23"/>
      <c r="H113" s="23"/>
      <c r="I113" s="23"/>
    </row>
    <row r="114" spans="2:9" ht="12.75">
      <c r="B114" s="23"/>
      <c r="C114" s="23"/>
      <c r="D114" s="23"/>
      <c r="E114" s="23"/>
      <c r="F114" s="23"/>
      <c r="G114" s="23"/>
      <c r="H114" s="23"/>
      <c r="I114" s="23"/>
    </row>
    <row r="115" spans="2:9" ht="12.75">
      <c r="B115" s="23"/>
      <c r="C115" s="23"/>
      <c r="D115" s="23"/>
      <c r="E115" s="23"/>
      <c r="F115" s="23"/>
      <c r="G115" s="23"/>
      <c r="H115" s="23"/>
      <c r="I115" s="23"/>
    </row>
    <row r="116" spans="2:9" ht="12.75">
      <c r="B116" s="23"/>
      <c r="C116" s="23"/>
      <c r="D116" s="23"/>
      <c r="E116" s="23"/>
      <c r="F116" s="23"/>
      <c r="G116" s="23"/>
      <c r="H116" s="23"/>
      <c r="I116" s="23"/>
    </row>
    <row r="117" spans="2:9" ht="12.75">
      <c r="B117" s="23"/>
      <c r="C117" s="23"/>
      <c r="D117" s="23"/>
      <c r="E117" s="23"/>
      <c r="F117" s="23"/>
      <c r="G117" s="23"/>
      <c r="H117" s="23"/>
      <c r="I117" s="23"/>
    </row>
    <row r="118" spans="2:9" ht="12.75">
      <c r="B118" s="23"/>
      <c r="C118" s="23"/>
      <c r="D118" s="23"/>
      <c r="E118" s="23"/>
      <c r="F118" s="23"/>
      <c r="G118" s="23"/>
      <c r="H118" s="23"/>
      <c r="I118" s="23"/>
    </row>
    <row r="119" spans="2:9" ht="12.75">
      <c r="B119" s="23"/>
      <c r="C119" s="23"/>
      <c r="D119" s="23"/>
      <c r="E119" s="23"/>
      <c r="F119" s="23"/>
      <c r="G119" s="23"/>
      <c r="H119" s="23"/>
      <c r="I119" s="23"/>
    </row>
    <row r="120" spans="2:9" ht="12.75">
      <c r="B120" s="23"/>
      <c r="C120" s="23"/>
      <c r="D120" s="23"/>
      <c r="E120" s="23"/>
      <c r="F120" s="23"/>
      <c r="G120" s="23"/>
      <c r="H120" s="23"/>
      <c r="I120" s="23"/>
    </row>
    <row r="121" spans="2:9" ht="12.75">
      <c r="B121" s="23"/>
      <c r="C121" s="23"/>
      <c r="D121" s="23"/>
      <c r="E121" s="23"/>
      <c r="F121" s="23"/>
      <c r="G121" s="23"/>
      <c r="H121" s="23"/>
      <c r="I121" s="23"/>
    </row>
    <row r="122" spans="2:9" ht="12.75">
      <c r="B122" s="23"/>
      <c r="C122" s="23"/>
      <c r="D122" s="23"/>
      <c r="E122" s="23"/>
      <c r="F122" s="23"/>
      <c r="G122" s="23"/>
      <c r="H122" s="23"/>
      <c r="I122" s="23"/>
    </row>
    <row r="123" spans="2:9" ht="12.75">
      <c r="B123" s="23"/>
      <c r="C123" s="23"/>
      <c r="D123" s="23"/>
      <c r="E123" s="23"/>
      <c r="F123" s="23"/>
      <c r="G123" s="23"/>
      <c r="H123" s="23"/>
      <c r="I123" s="23"/>
    </row>
    <row r="124" spans="2:9" ht="12.75">
      <c r="B124" s="23"/>
      <c r="C124" s="23"/>
      <c r="D124" s="23"/>
      <c r="E124" s="23"/>
      <c r="F124" s="23"/>
      <c r="G124" s="23"/>
      <c r="H124" s="23"/>
      <c r="I124" s="23"/>
    </row>
    <row r="125" spans="2:9" ht="12.75">
      <c r="B125" s="23"/>
      <c r="C125" s="23"/>
      <c r="D125" s="23"/>
      <c r="E125" s="23"/>
      <c r="F125" s="23"/>
      <c r="G125" s="23"/>
      <c r="H125" s="23"/>
      <c r="I125" s="23"/>
    </row>
    <row r="126" spans="2:9" ht="12.75">
      <c r="B126" s="23"/>
      <c r="C126" s="23"/>
      <c r="D126" s="23"/>
      <c r="E126" s="23"/>
      <c r="F126" s="23"/>
      <c r="G126" s="23"/>
      <c r="H126" s="23"/>
      <c r="I126" s="23"/>
    </row>
    <row r="127" spans="2:9" ht="12.75">
      <c r="B127" s="23"/>
      <c r="C127" s="23"/>
      <c r="D127" s="23"/>
      <c r="E127" s="23"/>
      <c r="F127" s="23"/>
      <c r="G127" s="23"/>
      <c r="H127" s="23"/>
      <c r="I127" s="23"/>
    </row>
    <row r="128" spans="2:9" ht="12.75">
      <c r="B128" s="23"/>
      <c r="C128" s="23"/>
      <c r="D128" s="23"/>
      <c r="E128" s="23"/>
      <c r="F128" s="23"/>
      <c r="G128" s="23"/>
      <c r="H128" s="23"/>
      <c r="I128" s="23"/>
    </row>
    <row r="129" spans="2:9" ht="12.75">
      <c r="B129" s="23"/>
      <c r="C129" s="23"/>
      <c r="D129" s="23"/>
      <c r="E129" s="23"/>
      <c r="F129" s="23"/>
      <c r="G129" s="23"/>
      <c r="H129" s="23"/>
      <c r="I129" s="23"/>
    </row>
    <row r="130" spans="2:9" ht="12.75">
      <c r="B130" s="23"/>
      <c r="C130" s="23"/>
      <c r="D130" s="23"/>
      <c r="E130" s="23"/>
      <c r="F130" s="23"/>
      <c r="G130" s="23"/>
      <c r="H130" s="23"/>
      <c r="I130" s="23"/>
    </row>
    <row r="131" spans="2:9" ht="12.75">
      <c r="B131" s="23"/>
      <c r="C131" s="23"/>
      <c r="D131" s="23"/>
      <c r="E131" s="23"/>
      <c r="F131" s="23"/>
      <c r="G131" s="23"/>
      <c r="H131" s="23"/>
      <c r="I131" s="23"/>
    </row>
    <row r="132" spans="2:9" ht="12.75">
      <c r="B132" s="23"/>
      <c r="C132" s="23"/>
      <c r="D132" s="23"/>
      <c r="E132" s="23"/>
      <c r="F132" s="23"/>
      <c r="G132" s="23"/>
      <c r="H132" s="23"/>
      <c r="I132" s="23"/>
    </row>
    <row r="133" spans="2:9" ht="12.75">
      <c r="B133" s="23"/>
      <c r="C133" s="23"/>
      <c r="D133" s="23"/>
      <c r="E133" s="23"/>
      <c r="F133" s="23"/>
      <c r="G133" s="23"/>
      <c r="H133" s="23"/>
      <c r="I133" s="23"/>
    </row>
    <row r="134" spans="2:9" ht="12.75">
      <c r="B134" s="23"/>
      <c r="C134" s="23"/>
      <c r="D134" s="23"/>
      <c r="E134" s="23"/>
      <c r="F134" s="23"/>
      <c r="G134" s="23"/>
      <c r="H134" s="23"/>
      <c r="I134" s="23"/>
    </row>
    <row r="135" spans="2:9" ht="12.75">
      <c r="B135" s="23"/>
      <c r="C135" s="23"/>
      <c r="D135" s="23"/>
      <c r="E135" s="23"/>
      <c r="F135" s="23"/>
      <c r="G135" s="23"/>
      <c r="H135" s="23"/>
      <c r="I135" s="23"/>
    </row>
    <row r="136" spans="2:9" ht="12.75">
      <c r="B136" s="23"/>
      <c r="C136" s="23"/>
      <c r="D136" s="23"/>
      <c r="E136" s="23"/>
      <c r="F136" s="23"/>
      <c r="G136" s="23"/>
      <c r="H136" s="23"/>
      <c r="I136" s="23"/>
    </row>
    <row r="137" spans="2:9" ht="12.75">
      <c r="B137" s="23"/>
      <c r="C137" s="23"/>
      <c r="D137" s="23"/>
      <c r="E137" s="23"/>
      <c r="F137" s="23"/>
      <c r="G137" s="23"/>
      <c r="H137" s="23"/>
      <c r="I137" s="23"/>
    </row>
    <row r="138" spans="2:9" ht="12.75">
      <c r="B138" s="23"/>
      <c r="C138" s="23"/>
      <c r="D138" s="23"/>
      <c r="E138" s="23"/>
      <c r="F138" s="23"/>
      <c r="G138" s="23"/>
      <c r="H138" s="23"/>
      <c r="I138" s="23"/>
    </row>
    <row r="139" spans="2:9" ht="12.75">
      <c r="B139" s="23"/>
      <c r="C139" s="23"/>
      <c r="D139" s="23"/>
      <c r="E139" s="23"/>
      <c r="F139" s="23"/>
      <c r="G139" s="23"/>
      <c r="H139" s="23"/>
      <c r="I139" s="23"/>
    </row>
    <row r="140" spans="2:9" ht="12.75">
      <c r="B140" s="23"/>
      <c r="C140" s="23"/>
      <c r="D140" s="23"/>
      <c r="E140" s="23"/>
      <c r="F140" s="23"/>
      <c r="G140" s="23"/>
      <c r="H140" s="23"/>
      <c r="I140" s="23"/>
    </row>
    <row r="141" spans="2:9" ht="12.75">
      <c r="B141" s="23"/>
      <c r="C141" s="23"/>
      <c r="D141" s="23"/>
      <c r="E141" s="23"/>
      <c r="F141" s="23"/>
      <c r="G141" s="23"/>
      <c r="H141" s="23"/>
      <c r="I141" s="23"/>
    </row>
    <row r="142" spans="2:9" ht="12.75">
      <c r="B142" s="23"/>
      <c r="C142" s="23"/>
      <c r="D142" s="23"/>
      <c r="E142" s="23"/>
      <c r="F142" s="23"/>
      <c r="G142" s="23"/>
      <c r="H142" s="23"/>
      <c r="I142" s="23"/>
    </row>
    <row r="143" spans="2:9" ht="12.75">
      <c r="B143" s="23"/>
      <c r="C143" s="23"/>
      <c r="D143" s="23"/>
      <c r="E143" s="23"/>
      <c r="F143" s="23"/>
      <c r="G143" s="23"/>
      <c r="H143" s="23"/>
      <c r="I143" s="23"/>
    </row>
    <row r="144" spans="2:9" ht="12.75">
      <c r="B144" s="23"/>
      <c r="C144" s="23"/>
      <c r="D144" s="23"/>
      <c r="E144" s="23"/>
      <c r="F144" s="23"/>
      <c r="G144" s="23"/>
      <c r="H144" s="23"/>
      <c r="I144" s="23"/>
    </row>
    <row r="145" spans="2:9" ht="12.75">
      <c r="B145" s="23"/>
      <c r="C145" s="23"/>
      <c r="D145" s="23"/>
      <c r="E145" s="23"/>
      <c r="F145" s="23"/>
      <c r="G145" s="23"/>
      <c r="H145" s="23"/>
      <c r="I145" s="23"/>
    </row>
    <row r="146" spans="2:9" ht="12.75">
      <c r="B146" s="23"/>
      <c r="C146" s="23"/>
      <c r="D146" s="23"/>
      <c r="E146" s="23"/>
      <c r="F146" s="23"/>
      <c r="G146" s="23"/>
      <c r="H146" s="23"/>
      <c r="I146" s="23"/>
    </row>
    <row r="147" spans="2:9" ht="12.75">
      <c r="B147" s="23"/>
      <c r="C147" s="23"/>
      <c r="D147" s="23"/>
      <c r="E147" s="23"/>
      <c r="F147" s="23"/>
      <c r="G147" s="23"/>
      <c r="H147" s="23"/>
      <c r="I147" s="23"/>
    </row>
    <row r="148" spans="2:9" ht="12.75">
      <c r="B148" s="23"/>
      <c r="C148" s="23"/>
      <c r="D148" s="23"/>
      <c r="E148" s="23"/>
      <c r="F148" s="23"/>
      <c r="G148" s="23"/>
      <c r="H148" s="23"/>
      <c r="I148" s="23"/>
    </row>
    <row r="149" spans="2:9" ht="12.75">
      <c r="B149" s="23"/>
      <c r="C149" s="23"/>
      <c r="D149" s="23"/>
      <c r="E149" s="23"/>
      <c r="F149" s="23"/>
      <c r="G149" s="23"/>
      <c r="H149" s="23"/>
      <c r="I149" s="23"/>
    </row>
    <row r="150" spans="2:9" ht="12.75">
      <c r="B150" s="23"/>
      <c r="C150" s="23"/>
      <c r="D150" s="23"/>
      <c r="E150" s="23"/>
      <c r="F150" s="23"/>
      <c r="G150" s="23"/>
      <c r="H150" s="23"/>
      <c r="I150" s="23"/>
    </row>
    <row r="151" spans="2:9" ht="12.75">
      <c r="B151" s="23"/>
      <c r="C151" s="23"/>
      <c r="D151" s="23"/>
      <c r="E151" s="23"/>
      <c r="F151" s="23"/>
      <c r="G151" s="23"/>
      <c r="H151" s="23"/>
      <c r="I151" s="23"/>
    </row>
    <row r="152" spans="2:9" ht="12.75">
      <c r="B152" s="23"/>
      <c r="C152" s="23"/>
      <c r="D152" s="23"/>
      <c r="E152" s="23"/>
      <c r="F152" s="23"/>
      <c r="G152" s="23"/>
      <c r="H152" s="23"/>
      <c r="I152" s="23"/>
    </row>
    <row r="153" spans="2:9" ht="12.75">
      <c r="B153" s="23"/>
      <c r="C153" s="23"/>
      <c r="D153" s="23"/>
      <c r="E153" s="23"/>
      <c r="F153" s="23"/>
      <c r="G153" s="23"/>
      <c r="H153" s="23"/>
      <c r="I153" s="23"/>
    </row>
    <row r="154" spans="2:9" ht="12.75">
      <c r="B154" s="23"/>
      <c r="C154" s="23"/>
      <c r="D154" s="23"/>
      <c r="E154" s="23"/>
      <c r="F154" s="23"/>
      <c r="G154" s="23"/>
      <c r="H154" s="23"/>
      <c r="I154" s="23"/>
    </row>
    <row r="155" spans="2:9" ht="12.75">
      <c r="B155" s="23"/>
      <c r="C155" s="23"/>
      <c r="D155" s="23"/>
      <c r="E155" s="23"/>
      <c r="F155" s="23"/>
      <c r="G155" s="23"/>
      <c r="H155" s="23"/>
      <c r="I155" s="23"/>
    </row>
    <row r="156" spans="2:9" ht="12.75">
      <c r="B156" s="23"/>
      <c r="C156" s="23"/>
      <c r="D156" s="23"/>
      <c r="E156" s="23"/>
      <c r="F156" s="23"/>
      <c r="G156" s="23"/>
      <c r="H156" s="23"/>
      <c r="I156" s="23"/>
    </row>
    <row r="157" spans="2:9" ht="12.75">
      <c r="B157" s="23"/>
      <c r="C157" s="23"/>
      <c r="D157" s="23"/>
      <c r="E157" s="23"/>
      <c r="F157" s="23"/>
      <c r="G157" s="23"/>
      <c r="H157" s="23"/>
      <c r="I157" s="23"/>
    </row>
    <row r="158" spans="2:9" ht="12.75">
      <c r="B158" s="23"/>
      <c r="C158" s="23"/>
      <c r="D158" s="23"/>
      <c r="E158" s="23"/>
      <c r="F158" s="23"/>
      <c r="G158" s="23"/>
      <c r="H158" s="23"/>
      <c r="I158" s="23"/>
    </row>
    <row r="159" spans="2:9" ht="12.75">
      <c r="B159" s="23"/>
      <c r="C159" s="23"/>
      <c r="D159" s="23"/>
      <c r="E159" s="23"/>
      <c r="F159" s="23"/>
      <c r="G159" s="23"/>
      <c r="H159" s="23"/>
      <c r="I159" s="23"/>
    </row>
    <row r="160" spans="2:9" ht="12.75">
      <c r="B160" s="23"/>
      <c r="C160" s="23"/>
      <c r="D160" s="23"/>
      <c r="E160" s="23"/>
      <c r="F160" s="23"/>
      <c r="G160" s="23"/>
      <c r="H160" s="23"/>
      <c r="I160" s="23"/>
    </row>
    <row r="161" spans="2:9" ht="12.75">
      <c r="B161" s="23"/>
      <c r="C161" s="23"/>
      <c r="D161" s="23"/>
      <c r="E161" s="23"/>
      <c r="F161" s="23"/>
      <c r="G161" s="23"/>
      <c r="H161" s="23"/>
      <c r="I161" s="23"/>
    </row>
    <row r="162" spans="2:9" ht="12.75">
      <c r="B162" s="23"/>
      <c r="C162" s="23"/>
      <c r="D162" s="23"/>
      <c r="E162" s="23"/>
      <c r="F162" s="23"/>
      <c r="G162" s="23"/>
      <c r="H162" s="23"/>
      <c r="I162" s="23"/>
    </row>
    <row r="163" spans="2:9" ht="12.75">
      <c r="B163" s="23"/>
      <c r="C163" s="23"/>
      <c r="D163" s="23"/>
      <c r="E163" s="23"/>
      <c r="F163" s="23"/>
      <c r="G163" s="23"/>
      <c r="H163" s="23"/>
      <c r="I163" s="23"/>
    </row>
    <row r="164" spans="2:9" ht="12.75">
      <c r="B164" s="23"/>
      <c r="C164" s="23"/>
      <c r="D164" s="23"/>
      <c r="E164" s="23"/>
      <c r="F164" s="23"/>
      <c r="G164" s="23"/>
      <c r="H164" s="23"/>
      <c r="I164" s="23"/>
    </row>
    <row r="165" spans="2:9" ht="12.75">
      <c r="B165" s="23"/>
      <c r="C165" s="23"/>
      <c r="D165" s="23"/>
      <c r="E165" s="23"/>
      <c r="F165" s="23"/>
      <c r="G165" s="23"/>
      <c r="H165" s="23"/>
      <c r="I165" s="23"/>
    </row>
    <row r="166" spans="2:9" ht="12.75">
      <c r="B166" s="23"/>
      <c r="C166" s="23"/>
      <c r="D166" s="23"/>
      <c r="E166" s="23"/>
      <c r="F166" s="23"/>
      <c r="G166" s="23"/>
      <c r="H166" s="23"/>
      <c r="I166" s="23"/>
    </row>
    <row r="167" spans="2:9" ht="12.75">
      <c r="B167" s="23"/>
      <c r="C167" s="23"/>
      <c r="D167" s="23"/>
      <c r="E167" s="23"/>
      <c r="F167" s="23"/>
      <c r="G167" s="23"/>
      <c r="H167" s="23"/>
      <c r="I167" s="23"/>
    </row>
    <row r="168" spans="2:9" ht="12.75">
      <c r="B168" s="23"/>
      <c r="C168" s="23"/>
      <c r="D168" s="23"/>
      <c r="E168" s="23"/>
      <c r="F168" s="23"/>
      <c r="G168" s="23"/>
      <c r="H168" s="23"/>
      <c r="I168" s="23"/>
    </row>
    <row r="169" spans="2:9" ht="12.75">
      <c r="B169" s="23"/>
      <c r="C169" s="23"/>
      <c r="D169" s="23"/>
      <c r="E169" s="23"/>
      <c r="F169" s="23"/>
      <c r="G169" s="23"/>
      <c r="H169" s="23"/>
      <c r="I169" s="23"/>
    </row>
    <row r="170" spans="2:9" ht="12.75">
      <c r="B170" s="23"/>
      <c r="C170" s="23"/>
      <c r="D170" s="23"/>
      <c r="E170" s="23"/>
      <c r="F170" s="23"/>
      <c r="G170" s="23"/>
      <c r="H170" s="23"/>
      <c r="I170" s="23"/>
    </row>
    <row r="171" spans="2:9" ht="12.75">
      <c r="B171" s="23"/>
      <c r="C171" s="23"/>
      <c r="D171" s="23"/>
      <c r="E171" s="23"/>
      <c r="F171" s="23"/>
      <c r="G171" s="23"/>
      <c r="H171" s="23"/>
      <c r="I171" s="23"/>
    </row>
    <row r="172" spans="2:9" ht="12.75">
      <c r="B172" s="23"/>
      <c r="C172" s="23"/>
      <c r="D172" s="23"/>
      <c r="E172" s="23"/>
      <c r="F172" s="23"/>
      <c r="G172" s="23"/>
      <c r="H172" s="23"/>
      <c r="I172" s="23"/>
    </row>
    <row r="173" spans="2:9" ht="12.75">
      <c r="B173" s="23"/>
      <c r="C173" s="23"/>
      <c r="D173" s="23"/>
      <c r="E173" s="23"/>
      <c r="F173" s="23"/>
      <c r="G173" s="23"/>
      <c r="H173" s="23"/>
      <c r="I173" s="23"/>
    </row>
    <row r="174" spans="2:9" ht="12.75">
      <c r="B174" s="23"/>
      <c r="C174" s="23"/>
      <c r="D174" s="23"/>
      <c r="E174" s="23"/>
      <c r="F174" s="23"/>
      <c r="G174" s="23"/>
      <c r="H174" s="23"/>
      <c r="I174" s="23"/>
    </row>
    <row r="175" spans="2:9" ht="12.75">
      <c r="B175" s="23"/>
      <c r="C175" s="23"/>
      <c r="D175" s="23"/>
      <c r="E175" s="23"/>
      <c r="F175" s="23"/>
      <c r="G175" s="23"/>
      <c r="H175" s="23"/>
      <c r="I175" s="23"/>
    </row>
    <row r="176" spans="2:9" ht="12.75">
      <c r="B176" s="23"/>
      <c r="C176" s="23"/>
      <c r="D176" s="23"/>
      <c r="E176" s="23"/>
      <c r="F176" s="23"/>
      <c r="G176" s="23"/>
      <c r="H176" s="23"/>
      <c r="I176" s="23"/>
    </row>
    <row r="177" spans="2:9" ht="12.75">
      <c r="B177" s="23"/>
      <c r="C177" s="23"/>
      <c r="D177" s="23"/>
      <c r="E177" s="23"/>
      <c r="F177" s="23"/>
      <c r="G177" s="23"/>
      <c r="H177" s="23"/>
      <c r="I177" s="23"/>
    </row>
    <row r="178" spans="2:9" ht="12.75">
      <c r="B178" s="23"/>
      <c r="C178" s="23"/>
      <c r="D178" s="23"/>
      <c r="E178" s="23"/>
      <c r="F178" s="23"/>
      <c r="G178" s="23"/>
      <c r="H178" s="23"/>
      <c r="I178" s="23"/>
    </row>
    <row r="179" spans="2:9" ht="12.75">
      <c r="B179" s="23"/>
      <c r="C179" s="23"/>
      <c r="D179" s="23"/>
      <c r="E179" s="23"/>
      <c r="F179" s="23"/>
      <c r="G179" s="23"/>
      <c r="H179" s="23"/>
      <c r="I179" s="23"/>
    </row>
    <row r="180" spans="2:9" ht="12.75">
      <c r="B180" s="23"/>
      <c r="C180" s="23"/>
      <c r="D180" s="23"/>
      <c r="E180" s="23"/>
      <c r="F180" s="23"/>
      <c r="G180" s="23"/>
      <c r="H180" s="23"/>
      <c r="I180" s="23"/>
    </row>
    <row r="181" spans="2:9" ht="12.75">
      <c r="B181" s="23"/>
      <c r="C181" s="23"/>
      <c r="D181" s="23"/>
      <c r="E181" s="23"/>
      <c r="F181" s="23"/>
      <c r="G181" s="23"/>
      <c r="H181" s="23"/>
      <c r="I181" s="23"/>
    </row>
    <row r="182" spans="2:9" ht="12.75">
      <c r="B182" s="23"/>
      <c r="C182" s="23"/>
      <c r="D182" s="23"/>
      <c r="E182" s="23"/>
      <c r="F182" s="23"/>
      <c r="G182" s="23"/>
      <c r="H182" s="23"/>
      <c r="I182" s="23"/>
    </row>
    <row r="183" spans="2:9" ht="12.75">
      <c r="B183" s="23"/>
      <c r="C183" s="23"/>
      <c r="D183" s="23"/>
      <c r="E183" s="23"/>
      <c r="F183" s="23"/>
      <c r="G183" s="23"/>
      <c r="H183" s="23"/>
      <c r="I183" s="23"/>
    </row>
    <row r="184" spans="2:9" ht="12.75">
      <c r="B184" s="23"/>
      <c r="C184" s="23"/>
      <c r="D184" s="23"/>
      <c r="E184" s="23"/>
      <c r="F184" s="23"/>
      <c r="G184" s="23"/>
      <c r="H184" s="23"/>
      <c r="I184" s="23"/>
    </row>
    <row r="185" spans="2:9" ht="12.75">
      <c r="B185" s="23"/>
      <c r="C185" s="23"/>
      <c r="D185" s="23"/>
      <c r="E185" s="23"/>
      <c r="F185" s="23"/>
      <c r="G185" s="23"/>
      <c r="H185" s="23"/>
      <c r="I185" s="23"/>
    </row>
    <row r="186" spans="2:9" ht="12.75">
      <c r="B186" s="23"/>
      <c r="C186" s="23"/>
      <c r="D186" s="23"/>
      <c r="E186" s="23"/>
      <c r="F186" s="23"/>
      <c r="G186" s="23"/>
      <c r="H186" s="23"/>
      <c r="I186" s="23"/>
    </row>
    <row r="187" spans="2:9" ht="12.75">
      <c r="B187" s="23"/>
      <c r="C187" s="23"/>
      <c r="D187" s="23"/>
      <c r="E187" s="23"/>
      <c r="F187" s="23"/>
      <c r="G187" s="23"/>
      <c r="H187" s="23"/>
      <c r="I187" s="23"/>
    </row>
    <row r="188" spans="2:9" ht="12.75">
      <c r="B188" s="23"/>
      <c r="C188" s="23"/>
      <c r="D188" s="23"/>
      <c r="E188" s="23"/>
      <c r="F188" s="23"/>
      <c r="G188" s="23"/>
      <c r="H188" s="23"/>
      <c r="I188" s="23"/>
    </row>
    <row r="189" spans="2:9" ht="12.75">
      <c r="B189" s="23"/>
      <c r="C189" s="23"/>
      <c r="D189" s="23"/>
      <c r="E189" s="23"/>
      <c r="F189" s="23"/>
      <c r="G189" s="23"/>
      <c r="H189" s="23"/>
      <c r="I189" s="23"/>
    </row>
    <row r="190" spans="2:9" ht="12.75">
      <c r="B190" s="23"/>
      <c r="C190" s="23"/>
      <c r="D190" s="23"/>
      <c r="E190" s="23"/>
      <c r="F190" s="23"/>
      <c r="G190" s="23"/>
      <c r="H190" s="23"/>
      <c r="I190" s="23"/>
    </row>
    <row r="191" spans="2:9" ht="12.75">
      <c r="B191" s="23"/>
      <c r="C191" s="23"/>
      <c r="D191" s="23"/>
      <c r="E191" s="23"/>
      <c r="F191" s="23"/>
      <c r="G191" s="23"/>
      <c r="H191" s="23"/>
      <c r="I191" s="23"/>
    </row>
    <row r="192" spans="2:9" ht="12.75">
      <c r="B192" s="23"/>
      <c r="C192" s="23"/>
      <c r="D192" s="23"/>
      <c r="E192" s="23"/>
      <c r="F192" s="23"/>
      <c r="G192" s="23"/>
      <c r="H192" s="23"/>
      <c r="I192" s="23"/>
    </row>
    <row r="193" spans="2:9" ht="12.75">
      <c r="B193" s="23"/>
      <c r="C193" s="23"/>
      <c r="D193" s="23"/>
      <c r="E193" s="23"/>
      <c r="F193" s="23"/>
      <c r="G193" s="23"/>
      <c r="H193" s="23"/>
      <c r="I193" s="23"/>
    </row>
    <row r="194" spans="2:9" ht="12.75">
      <c r="B194" s="23"/>
      <c r="C194" s="23"/>
      <c r="D194" s="23"/>
      <c r="E194" s="23"/>
      <c r="F194" s="23"/>
      <c r="G194" s="23"/>
      <c r="H194" s="23"/>
      <c r="I194" s="23"/>
    </row>
    <row r="195" spans="2:9" ht="12.75">
      <c r="B195" s="23"/>
      <c r="C195" s="23"/>
      <c r="D195" s="23"/>
      <c r="E195" s="23"/>
      <c r="F195" s="23"/>
      <c r="G195" s="23"/>
      <c r="H195" s="23"/>
      <c r="I195" s="23"/>
    </row>
    <row r="196" spans="2:9" ht="12.75">
      <c r="B196" s="23"/>
      <c r="C196" s="23"/>
      <c r="D196" s="23"/>
      <c r="E196" s="23"/>
      <c r="F196" s="23"/>
      <c r="G196" s="23"/>
      <c r="H196" s="23"/>
      <c r="I196" s="23"/>
    </row>
    <row r="197" spans="2:9" ht="12.75">
      <c r="B197" s="23"/>
      <c r="C197" s="23"/>
      <c r="D197" s="23"/>
      <c r="E197" s="23"/>
      <c r="F197" s="23"/>
      <c r="G197" s="23"/>
      <c r="H197" s="23"/>
      <c r="I197" s="23"/>
    </row>
    <row r="198" spans="2:9" ht="12.75">
      <c r="B198" s="23"/>
      <c r="C198" s="23"/>
      <c r="D198" s="23"/>
      <c r="E198" s="23"/>
      <c r="F198" s="23"/>
      <c r="G198" s="23"/>
      <c r="H198" s="23"/>
      <c r="I198" s="23"/>
    </row>
    <row r="199" spans="2:9" ht="12.75">
      <c r="B199" s="23"/>
      <c r="C199" s="23"/>
      <c r="D199" s="23"/>
      <c r="E199" s="23"/>
      <c r="F199" s="23"/>
      <c r="G199" s="23"/>
      <c r="H199" s="23"/>
      <c r="I199" s="23"/>
    </row>
    <row r="200" spans="2:9" ht="12.75">
      <c r="B200" s="23"/>
      <c r="C200" s="23"/>
      <c r="D200" s="23"/>
      <c r="E200" s="23"/>
      <c r="F200" s="23"/>
      <c r="G200" s="23"/>
      <c r="H200" s="23"/>
      <c r="I200" s="23"/>
    </row>
    <row r="201" spans="2:9" ht="12.75">
      <c r="B201" s="23"/>
      <c r="C201" s="23"/>
      <c r="D201" s="23"/>
      <c r="E201" s="23"/>
      <c r="F201" s="23"/>
      <c r="G201" s="23"/>
      <c r="H201" s="23"/>
      <c r="I201" s="23"/>
    </row>
    <row r="202" spans="2:9" ht="12.75">
      <c r="B202" s="23"/>
      <c r="C202" s="23"/>
      <c r="D202" s="23"/>
      <c r="E202" s="23"/>
      <c r="F202" s="23"/>
      <c r="G202" s="23"/>
      <c r="H202" s="23"/>
      <c r="I202" s="23"/>
    </row>
    <row r="203" spans="2:9" ht="12.75">
      <c r="B203" s="23"/>
      <c r="C203" s="23"/>
      <c r="D203" s="23"/>
      <c r="E203" s="23"/>
      <c r="F203" s="23"/>
      <c r="G203" s="23"/>
      <c r="H203" s="23"/>
      <c r="I203" s="23"/>
    </row>
    <row r="204" spans="2:9" ht="12.75">
      <c r="B204" s="23"/>
      <c r="C204" s="23"/>
      <c r="D204" s="23"/>
      <c r="E204" s="23"/>
      <c r="F204" s="23"/>
      <c r="G204" s="23"/>
      <c r="H204" s="23"/>
      <c r="I204" s="23"/>
    </row>
    <row r="205" spans="2:9" ht="12.75">
      <c r="B205" s="23"/>
      <c r="C205" s="23"/>
      <c r="D205" s="23"/>
      <c r="E205" s="23"/>
      <c r="F205" s="23"/>
      <c r="G205" s="23"/>
      <c r="H205" s="23"/>
      <c r="I205" s="23"/>
    </row>
    <row r="206" spans="2:9" ht="12.75">
      <c r="B206" s="23"/>
      <c r="C206" s="23"/>
      <c r="D206" s="23"/>
      <c r="E206" s="23"/>
      <c r="F206" s="23"/>
      <c r="G206" s="23"/>
      <c r="H206" s="23"/>
      <c r="I206" s="23"/>
    </row>
    <row r="207" spans="2:9" ht="12.75">
      <c r="B207" s="23"/>
      <c r="C207" s="23"/>
      <c r="D207" s="23"/>
      <c r="E207" s="23"/>
      <c r="F207" s="23"/>
      <c r="G207" s="23"/>
      <c r="H207" s="23"/>
      <c r="I207" s="23"/>
    </row>
    <row r="208" spans="2:9" ht="12.75">
      <c r="B208" s="23"/>
      <c r="C208" s="23"/>
      <c r="D208" s="23"/>
      <c r="E208" s="23"/>
      <c r="F208" s="23"/>
      <c r="G208" s="23"/>
      <c r="H208" s="23"/>
      <c r="I208" s="23"/>
    </row>
    <row r="209" spans="2:9" ht="12.75">
      <c r="B209" s="23"/>
      <c r="C209" s="23"/>
      <c r="D209" s="23"/>
      <c r="E209" s="23"/>
      <c r="F209" s="23"/>
      <c r="G209" s="23"/>
      <c r="H209" s="23"/>
      <c r="I209" s="23"/>
    </row>
    <row r="210" spans="2:9" ht="12.75">
      <c r="B210" s="23"/>
      <c r="C210" s="23"/>
      <c r="D210" s="23"/>
      <c r="E210" s="23"/>
      <c r="F210" s="23"/>
      <c r="G210" s="23"/>
      <c r="H210" s="23"/>
      <c r="I210" s="23"/>
    </row>
    <row r="211" spans="2:9" ht="12.75">
      <c r="B211" s="23"/>
      <c r="C211" s="23"/>
      <c r="D211" s="23"/>
      <c r="E211" s="23"/>
      <c r="F211" s="23"/>
      <c r="G211" s="23"/>
      <c r="H211" s="23"/>
      <c r="I211" s="23"/>
    </row>
    <row r="212" spans="2:9" ht="12.75">
      <c r="B212" s="23"/>
      <c r="C212" s="23"/>
      <c r="D212" s="23"/>
      <c r="E212" s="23"/>
      <c r="F212" s="23"/>
      <c r="G212" s="23"/>
      <c r="H212" s="23"/>
      <c r="I212" s="23"/>
    </row>
    <row r="213" spans="2:9" ht="12.75">
      <c r="B213" s="23"/>
      <c r="C213" s="23"/>
      <c r="D213" s="23"/>
      <c r="E213" s="23"/>
      <c r="F213" s="23"/>
      <c r="G213" s="23"/>
      <c r="H213" s="23"/>
      <c r="I213" s="23"/>
    </row>
    <row r="214" spans="2:9" ht="12.75">
      <c r="B214" s="23"/>
      <c r="C214" s="23"/>
      <c r="D214" s="23"/>
      <c r="E214" s="23"/>
      <c r="F214" s="23"/>
      <c r="G214" s="23"/>
      <c r="H214" s="23"/>
      <c r="I214" s="23"/>
    </row>
    <row r="215" spans="2:9" ht="12.75">
      <c r="B215" s="23"/>
      <c r="C215" s="23"/>
      <c r="D215" s="23"/>
      <c r="E215" s="23"/>
      <c r="F215" s="23"/>
      <c r="G215" s="23"/>
      <c r="H215" s="23"/>
      <c r="I215" s="23"/>
    </row>
    <row r="216" spans="2:9" ht="12.75">
      <c r="B216" s="23"/>
      <c r="C216" s="23"/>
      <c r="D216" s="23"/>
      <c r="E216" s="23"/>
      <c r="F216" s="23"/>
      <c r="G216" s="23"/>
      <c r="H216" s="23"/>
      <c r="I216" s="23"/>
    </row>
    <row r="217" spans="2:9" ht="12.75">
      <c r="B217" s="23"/>
      <c r="C217" s="23"/>
      <c r="D217" s="23"/>
      <c r="E217" s="23"/>
      <c r="F217" s="23"/>
      <c r="G217" s="23"/>
      <c r="H217" s="23"/>
      <c r="I217" s="23"/>
    </row>
    <row r="218" spans="2:9" ht="12.75">
      <c r="B218" s="23"/>
      <c r="C218" s="23"/>
      <c r="D218" s="23"/>
      <c r="E218" s="23"/>
      <c r="F218" s="23"/>
      <c r="G218" s="23"/>
      <c r="H218" s="23"/>
      <c r="I218" s="23"/>
    </row>
    <row r="219" spans="2:9" ht="12.75">
      <c r="B219" s="23"/>
      <c r="C219" s="23"/>
      <c r="D219" s="23"/>
      <c r="E219" s="23"/>
      <c r="F219" s="23"/>
      <c r="G219" s="23"/>
      <c r="H219" s="23"/>
      <c r="I219" s="23"/>
    </row>
    <row r="220" spans="2:9" ht="12.75">
      <c r="B220" s="23"/>
      <c r="C220" s="23"/>
      <c r="D220" s="23"/>
      <c r="E220" s="23"/>
      <c r="F220" s="23"/>
      <c r="G220" s="23"/>
      <c r="H220" s="23"/>
      <c r="I220" s="23"/>
    </row>
    <row r="221" spans="2:9" ht="12.75">
      <c r="B221" s="23"/>
      <c r="C221" s="23"/>
      <c r="D221" s="23"/>
      <c r="E221" s="23"/>
      <c r="F221" s="23"/>
      <c r="G221" s="23"/>
      <c r="H221" s="23"/>
      <c r="I221" s="23"/>
    </row>
    <row r="222" spans="2:9" ht="12.75">
      <c r="B222" s="23"/>
      <c r="C222" s="23"/>
      <c r="D222" s="23"/>
      <c r="E222" s="23"/>
      <c r="F222" s="23"/>
      <c r="G222" s="23"/>
      <c r="H222" s="23"/>
      <c r="I222" s="23"/>
    </row>
    <row r="223" spans="2:9" ht="12.75">
      <c r="B223" s="23"/>
      <c r="C223" s="23"/>
      <c r="D223" s="23"/>
      <c r="E223" s="23"/>
      <c r="F223" s="23"/>
      <c r="G223" s="23"/>
      <c r="H223" s="23"/>
      <c r="I223" s="23"/>
    </row>
    <row r="224" spans="2:9" ht="12.75">
      <c r="B224" s="23"/>
      <c r="C224" s="23"/>
      <c r="D224" s="23"/>
      <c r="E224" s="23"/>
      <c r="F224" s="23"/>
      <c r="G224" s="23"/>
      <c r="H224" s="23"/>
      <c r="I224" s="23"/>
    </row>
    <row r="225" spans="2:9" ht="12.75">
      <c r="B225" s="23"/>
      <c r="C225" s="23"/>
      <c r="D225" s="23"/>
      <c r="E225" s="23"/>
      <c r="F225" s="23"/>
      <c r="G225" s="23"/>
      <c r="H225" s="23"/>
      <c r="I225" s="23"/>
    </row>
    <row r="226" spans="2:9" ht="12.75">
      <c r="B226" s="23"/>
      <c r="C226" s="23"/>
      <c r="D226" s="23"/>
      <c r="E226" s="23"/>
      <c r="F226" s="23"/>
      <c r="G226" s="23"/>
      <c r="H226" s="23"/>
      <c r="I226" s="23"/>
    </row>
    <row r="227" spans="2:9" ht="12.75">
      <c r="B227" s="23"/>
      <c r="C227" s="23"/>
      <c r="D227" s="23"/>
      <c r="E227" s="23"/>
      <c r="F227" s="23"/>
      <c r="G227" s="23"/>
      <c r="H227" s="23"/>
      <c r="I227" s="23"/>
    </row>
    <row r="228" spans="2:9" ht="12.75">
      <c r="B228" s="23"/>
      <c r="C228" s="23"/>
      <c r="D228" s="23"/>
      <c r="E228" s="23"/>
      <c r="F228" s="23"/>
      <c r="G228" s="23"/>
      <c r="H228" s="23"/>
      <c r="I228" s="23"/>
    </row>
    <row r="229" spans="2:9" ht="12.75">
      <c r="B229" s="23"/>
      <c r="C229" s="23"/>
      <c r="D229" s="23"/>
      <c r="E229" s="23"/>
      <c r="F229" s="23"/>
      <c r="G229" s="23"/>
      <c r="H229" s="23"/>
      <c r="I229" s="23"/>
    </row>
    <row r="230" spans="2:9" ht="12.75">
      <c r="B230" s="23"/>
      <c r="C230" s="23"/>
      <c r="D230" s="23"/>
      <c r="E230" s="23"/>
      <c r="F230" s="23"/>
      <c r="G230" s="23"/>
      <c r="H230" s="23"/>
      <c r="I230" s="23"/>
    </row>
    <row r="231" spans="2:9" ht="12.75">
      <c r="B231" s="23"/>
      <c r="C231" s="23"/>
      <c r="D231" s="23"/>
      <c r="E231" s="23"/>
      <c r="F231" s="23"/>
      <c r="G231" s="23"/>
      <c r="H231" s="23"/>
      <c r="I231" s="23"/>
    </row>
    <row r="232" spans="2:9" ht="12.75">
      <c r="B232" s="23"/>
      <c r="C232" s="23"/>
      <c r="D232" s="23"/>
      <c r="E232" s="23"/>
      <c r="F232" s="23"/>
      <c r="G232" s="23"/>
      <c r="H232" s="23"/>
      <c r="I232" s="23"/>
    </row>
    <row r="233" spans="2:9" ht="12.75">
      <c r="B233" s="23"/>
      <c r="C233" s="23"/>
      <c r="D233" s="23"/>
      <c r="E233" s="23"/>
      <c r="F233" s="23"/>
      <c r="G233" s="23"/>
      <c r="H233" s="23"/>
      <c r="I233" s="23"/>
    </row>
    <row r="234" spans="2:9" ht="12.75">
      <c r="B234" s="23"/>
      <c r="C234" s="23"/>
      <c r="D234" s="23"/>
      <c r="E234" s="23"/>
      <c r="F234" s="23"/>
      <c r="G234" s="23"/>
      <c r="H234" s="23"/>
      <c r="I234" s="23"/>
    </row>
    <row r="235" spans="2:9" ht="12.75">
      <c r="B235" s="23"/>
      <c r="C235" s="23"/>
      <c r="D235" s="23"/>
      <c r="E235" s="23"/>
      <c r="F235" s="23"/>
      <c r="G235" s="23"/>
      <c r="H235" s="23"/>
      <c r="I235" s="23"/>
    </row>
    <row r="236" spans="2:9" ht="12.75">
      <c r="B236" s="23"/>
      <c r="C236" s="23"/>
      <c r="D236" s="23"/>
      <c r="E236" s="23"/>
      <c r="F236" s="23"/>
      <c r="G236" s="23"/>
      <c r="H236" s="23"/>
      <c r="I236" s="23"/>
    </row>
    <row r="237" spans="2:9" ht="12.75">
      <c r="B237" s="23"/>
      <c r="C237" s="23"/>
      <c r="D237" s="23"/>
      <c r="E237" s="23"/>
      <c r="F237" s="23"/>
      <c r="G237" s="23"/>
      <c r="H237" s="23"/>
      <c r="I237" s="23"/>
    </row>
    <row r="238" spans="2:9" ht="12.75">
      <c r="B238" s="23"/>
      <c r="C238" s="23"/>
      <c r="D238" s="23"/>
      <c r="E238" s="23"/>
      <c r="F238" s="23"/>
      <c r="G238" s="23"/>
      <c r="H238" s="23"/>
      <c r="I238" s="23"/>
    </row>
    <row r="239" spans="2:9" ht="12.75">
      <c r="B239" s="23"/>
      <c r="C239" s="23"/>
      <c r="D239" s="23"/>
      <c r="E239" s="23"/>
      <c r="F239" s="23"/>
      <c r="G239" s="23"/>
      <c r="H239" s="23"/>
      <c r="I239" s="23"/>
    </row>
    <row r="240" spans="2:9" ht="12.75">
      <c r="B240" s="23"/>
      <c r="C240" s="23"/>
      <c r="D240" s="23"/>
      <c r="E240" s="23"/>
      <c r="F240" s="23"/>
      <c r="G240" s="23"/>
      <c r="H240" s="23"/>
      <c r="I240" s="23"/>
    </row>
    <row r="241" spans="2:9" ht="12.75">
      <c r="B241" s="23"/>
      <c r="C241" s="23"/>
      <c r="D241" s="23"/>
      <c r="E241" s="23"/>
      <c r="F241" s="23"/>
      <c r="G241" s="23"/>
      <c r="H241" s="23"/>
      <c r="I241" s="23"/>
    </row>
    <row r="242" spans="2:9" ht="12.75">
      <c r="B242" s="23"/>
      <c r="C242" s="23"/>
      <c r="D242" s="23"/>
      <c r="E242" s="23"/>
      <c r="F242" s="23"/>
      <c r="G242" s="23"/>
      <c r="H242" s="23"/>
      <c r="I242" s="23"/>
    </row>
    <row r="243" spans="2:9" ht="12.75">
      <c r="B243" s="23"/>
      <c r="C243" s="23"/>
      <c r="D243" s="23"/>
      <c r="E243" s="23"/>
      <c r="F243" s="23"/>
      <c r="G243" s="23"/>
      <c r="H243" s="23"/>
      <c r="I243" s="23"/>
    </row>
    <row r="244" spans="2:9" ht="12.75">
      <c r="B244" s="23"/>
      <c r="C244" s="23"/>
      <c r="D244" s="23"/>
      <c r="E244" s="23"/>
      <c r="F244" s="23"/>
      <c r="G244" s="23"/>
      <c r="H244" s="23"/>
      <c r="I244" s="23"/>
    </row>
    <row r="245" spans="2:9" ht="12.75">
      <c r="B245" s="23"/>
      <c r="C245" s="23"/>
      <c r="D245" s="23"/>
      <c r="E245" s="23"/>
      <c r="F245" s="23"/>
      <c r="G245" s="23"/>
      <c r="H245" s="23"/>
      <c r="I245" s="23"/>
    </row>
    <row r="246" spans="2:9" ht="12.75">
      <c r="B246" s="23"/>
      <c r="C246" s="23"/>
      <c r="D246" s="23"/>
      <c r="E246" s="23"/>
      <c r="F246" s="23"/>
      <c r="G246" s="23"/>
      <c r="H246" s="23"/>
      <c r="I246" s="23"/>
    </row>
    <row r="247" spans="2:9" ht="12.75">
      <c r="B247" s="23"/>
      <c r="C247" s="23"/>
      <c r="D247" s="23"/>
      <c r="E247" s="23"/>
      <c r="F247" s="23"/>
      <c r="G247" s="23"/>
      <c r="H247" s="23"/>
      <c r="I247" s="23"/>
    </row>
    <row r="248" spans="2:9" ht="12.75">
      <c r="B248" s="23"/>
      <c r="C248" s="23"/>
      <c r="D248" s="23"/>
      <c r="E248" s="23"/>
      <c r="F248" s="23"/>
      <c r="G248" s="23"/>
      <c r="H248" s="23"/>
      <c r="I248" s="23"/>
    </row>
    <row r="249" spans="2:9" ht="12.75">
      <c r="B249" s="23"/>
      <c r="C249" s="23"/>
      <c r="D249" s="23"/>
      <c r="E249" s="23"/>
      <c r="F249" s="23"/>
      <c r="G249" s="23"/>
      <c r="H249" s="23"/>
      <c r="I249" s="23"/>
    </row>
    <row r="250" spans="2:9" ht="12.75">
      <c r="B250" s="23"/>
      <c r="C250" s="23"/>
      <c r="D250" s="23"/>
      <c r="E250" s="23"/>
      <c r="F250" s="23"/>
      <c r="G250" s="23"/>
      <c r="H250" s="23"/>
      <c r="I250" s="23"/>
    </row>
    <row r="251" spans="2:9" ht="12.75">
      <c r="B251" s="23"/>
      <c r="C251" s="23"/>
      <c r="D251" s="23"/>
      <c r="E251" s="23"/>
      <c r="F251" s="23"/>
      <c r="G251" s="23"/>
      <c r="H251" s="23"/>
      <c r="I251" s="23"/>
    </row>
    <row r="252" spans="2:9" ht="12.75">
      <c r="B252" s="23"/>
      <c r="C252" s="23"/>
      <c r="D252" s="23"/>
      <c r="E252" s="23"/>
      <c r="F252" s="23"/>
      <c r="G252" s="23"/>
      <c r="H252" s="23"/>
      <c r="I252" s="23"/>
    </row>
    <row r="253" spans="2:9" ht="12.75">
      <c r="B253" s="23"/>
      <c r="C253" s="23"/>
      <c r="D253" s="23"/>
      <c r="E253" s="23"/>
      <c r="F253" s="23"/>
      <c r="G253" s="23"/>
      <c r="H253" s="23"/>
      <c r="I253" s="23"/>
    </row>
    <row r="254" spans="2:9" ht="12.75">
      <c r="B254" s="23"/>
      <c r="C254" s="23"/>
      <c r="D254" s="23"/>
      <c r="E254" s="23"/>
      <c r="F254" s="23"/>
      <c r="G254" s="23"/>
      <c r="H254" s="23"/>
      <c r="I254" s="23"/>
    </row>
    <row r="255" spans="2:9" ht="12.75">
      <c r="B255" s="23"/>
      <c r="C255" s="23"/>
      <c r="D255" s="23"/>
      <c r="E255" s="23"/>
      <c r="F255" s="23"/>
      <c r="G255" s="23"/>
      <c r="H255" s="23"/>
      <c r="I255" s="23"/>
    </row>
    <row r="256" spans="2:9" ht="12.75">
      <c r="B256" s="23"/>
      <c r="C256" s="23"/>
      <c r="D256" s="23"/>
      <c r="E256" s="23"/>
      <c r="F256" s="23"/>
      <c r="G256" s="23"/>
      <c r="H256" s="23"/>
      <c r="I256" s="23"/>
    </row>
    <row r="257" spans="2:9" ht="12.75">
      <c r="B257" s="23"/>
      <c r="C257" s="23"/>
      <c r="D257" s="23"/>
      <c r="E257" s="23"/>
      <c r="F257" s="23"/>
      <c r="G257" s="23"/>
      <c r="H257" s="23"/>
      <c r="I257" s="23"/>
    </row>
    <row r="258" spans="2:9" ht="12.75">
      <c r="B258" s="23"/>
      <c r="C258" s="23"/>
      <c r="D258" s="23"/>
      <c r="E258" s="23"/>
      <c r="F258" s="23"/>
      <c r="G258" s="23"/>
      <c r="H258" s="23"/>
      <c r="I258" s="23"/>
    </row>
    <row r="259" spans="2:9" ht="12.75">
      <c r="B259" s="23"/>
      <c r="C259" s="23"/>
      <c r="D259" s="23"/>
      <c r="E259" s="23"/>
      <c r="F259" s="23"/>
      <c r="G259" s="23"/>
      <c r="H259" s="23"/>
      <c r="I259" s="23"/>
    </row>
    <row r="260" spans="2:9" ht="12.75">
      <c r="B260" s="23"/>
      <c r="C260" s="23"/>
      <c r="D260" s="23"/>
      <c r="E260" s="23"/>
      <c r="F260" s="23"/>
      <c r="G260" s="23"/>
      <c r="H260" s="23"/>
      <c r="I260" s="23"/>
    </row>
    <row r="261" spans="2:9" ht="12.75">
      <c r="B261" s="23"/>
      <c r="C261" s="23"/>
      <c r="D261" s="23"/>
      <c r="E261" s="23"/>
      <c r="F261" s="23"/>
      <c r="G261" s="23"/>
      <c r="H261" s="23"/>
      <c r="I261" s="23"/>
    </row>
    <row r="262" spans="2:9" ht="12.75">
      <c r="B262" s="23"/>
      <c r="C262" s="23"/>
      <c r="D262" s="23"/>
      <c r="E262" s="23"/>
      <c r="F262" s="23"/>
      <c r="G262" s="23"/>
      <c r="H262" s="23"/>
      <c r="I262" s="23"/>
    </row>
    <row r="263" spans="2:9" ht="12.75">
      <c r="B263" s="23"/>
      <c r="C263" s="23"/>
      <c r="D263" s="23"/>
      <c r="E263" s="23"/>
      <c r="F263" s="23"/>
      <c r="G263" s="23"/>
      <c r="H263" s="23"/>
      <c r="I263" s="23"/>
    </row>
    <row r="264" spans="2:9" ht="12.75">
      <c r="B264" s="23"/>
      <c r="C264" s="23"/>
      <c r="D264" s="23"/>
      <c r="E264" s="23"/>
      <c r="F264" s="23"/>
      <c r="G264" s="23"/>
      <c r="H264" s="23"/>
      <c r="I264" s="23"/>
    </row>
    <row r="265" spans="2:9" ht="12.75">
      <c r="B265" s="23"/>
      <c r="C265" s="23"/>
      <c r="D265" s="23"/>
      <c r="E265" s="23"/>
      <c r="F265" s="23"/>
      <c r="G265" s="23"/>
      <c r="H265" s="23"/>
      <c r="I265" s="23"/>
    </row>
    <row r="266" spans="2:9" ht="12.75">
      <c r="B266" s="23"/>
      <c r="C266" s="23"/>
      <c r="D266" s="23"/>
      <c r="E266" s="23"/>
      <c r="F266" s="23"/>
      <c r="G266" s="23"/>
      <c r="H266" s="23"/>
      <c r="I266" s="23"/>
    </row>
    <row r="267" spans="2:9" ht="12.75">
      <c r="B267" s="23"/>
      <c r="C267" s="23"/>
      <c r="D267" s="23"/>
      <c r="E267" s="23"/>
      <c r="F267" s="23"/>
      <c r="G267" s="23"/>
      <c r="H267" s="23"/>
      <c r="I267" s="23"/>
    </row>
    <row r="268" spans="2:9" ht="12.75">
      <c r="B268" s="23"/>
      <c r="C268" s="23"/>
      <c r="D268" s="23"/>
      <c r="E268" s="23"/>
      <c r="F268" s="23"/>
      <c r="G268" s="23"/>
      <c r="H268" s="23"/>
      <c r="I268" s="23"/>
    </row>
    <row r="269" spans="2:9" ht="12.75">
      <c r="B269" s="23"/>
      <c r="C269" s="23"/>
      <c r="D269" s="23"/>
      <c r="E269" s="23"/>
      <c r="F269" s="23"/>
      <c r="G269" s="23"/>
      <c r="H269" s="23"/>
      <c r="I269" s="23"/>
    </row>
    <row r="270" spans="2:9" ht="12.75">
      <c r="B270" s="23"/>
      <c r="C270" s="23"/>
      <c r="D270" s="23"/>
      <c r="E270" s="23"/>
      <c r="F270" s="23"/>
      <c r="G270" s="23"/>
      <c r="H270" s="23"/>
      <c r="I270" s="23"/>
    </row>
    <row r="271" spans="2:9" ht="12.75">
      <c r="B271" s="23"/>
      <c r="C271" s="23"/>
      <c r="D271" s="23"/>
      <c r="E271" s="23"/>
      <c r="F271" s="23"/>
      <c r="G271" s="23"/>
      <c r="H271" s="23"/>
      <c r="I271" s="23"/>
    </row>
    <row r="272" spans="2:9" ht="12.75">
      <c r="B272" s="23"/>
      <c r="C272" s="23"/>
      <c r="D272" s="23"/>
      <c r="E272" s="23"/>
      <c r="F272" s="23"/>
      <c r="G272" s="23"/>
      <c r="H272" s="23"/>
      <c r="I272" s="23"/>
    </row>
    <row r="273" spans="2:9" ht="12.75">
      <c r="B273" s="23"/>
      <c r="C273" s="23"/>
      <c r="D273" s="23"/>
      <c r="E273" s="23"/>
      <c r="F273" s="23"/>
      <c r="G273" s="23"/>
      <c r="H273" s="23"/>
      <c r="I273" s="23"/>
    </row>
    <row r="274" spans="2:9" ht="12.75">
      <c r="B274" s="23"/>
      <c r="C274" s="23"/>
      <c r="D274" s="23"/>
      <c r="E274" s="23"/>
      <c r="F274" s="23"/>
      <c r="G274" s="23"/>
      <c r="H274" s="23"/>
      <c r="I274" s="23"/>
    </row>
    <row r="275" spans="2:9" ht="12.75">
      <c r="B275" s="23"/>
      <c r="C275" s="23"/>
      <c r="D275" s="23"/>
      <c r="E275" s="23"/>
      <c r="F275" s="23"/>
      <c r="G275" s="23"/>
      <c r="H275" s="23"/>
      <c r="I275" s="23"/>
    </row>
    <row r="276" spans="2:9" ht="12.75">
      <c r="B276" s="23"/>
      <c r="C276" s="23"/>
      <c r="D276" s="23"/>
      <c r="E276" s="23"/>
      <c r="F276" s="23"/>
      <c r="G276" s="23"/>
      <c r="H276" s="23"/>
      <c r="I276" s="23"/>
    </row>
    <row r="277" spans="2:9" ht="12.75">
      <c r="B277" s="23"/>
      <c r="C277" s="23"/>
      <c r="D277" s="23"/>
      <c r="E277" s="23"/>
      <c r="F277" s="23"/>
      <c r="G277" s="23"/>
      <c r="H277" s="23"/>
      <c r="I277" s="23"/>
    </row>
    <row r="278" spans="2:9" ht="12.75">
      <c r="B278" s="23"/>
      <c r="C278" s="23"/>
      <c r="D278" s="23"/>
      <c r="E278" s="23"/>
      <c r="F278" s="23"/>
      <c r="G278" s="23"/>
      <c r="H278" s="23"/>
      <c r="I278" s="23"/>
    </row>
    <row r="279" spans="2:9" ht="12.75">
      <c r="B279" s="23"/>
      <c r="C279" s="23"/>
      <c r="D279" s="23"/>
      <c r="E279" s="23"/>
      <c r="F279" s="23"/>
      <c r="G279" s="23"/>
      <c r="H279" s="23"/>
      <c r="I279" s="23"/>
    </row>
    <row r="280" spans="2:9" ht="12.75">
      <c r="B280" s="23"/>
      <c r="C280" s="23"/>
      <c r="D280" s="23"/>
      <c r="E280" s="23"/>
      <c r="F280" s="23"/>
      <c r="G280" s="23"/>
      <c r="H280" s="23"/>
      <c r="I280" s="23"/>
    </row>
    <row r="281" spans="2:9" ht="12.75">
      <c r="B281" s="23"/>
      <c r="C281" s="23"/>
      <c r="D281" s="23"/>
      <c r="E281" s="23"/>
      <c r="F281" s="23"/>
      <c r="G281" s="23"/>
      <c r="H281" s="23"/>
      <c r="I281" s="23"/>
    </row>
    <row r="282" spans="2:9" ht="12.75">
      <c r="B282" s="23"/>
      <c r="C282" s="23"/>
      <c r="D282" s="23"/>
      <c r="E282" s="23"/>
      <c r="F282" s="23"/>
      <c r="G282" s="23"/>
      <c r="H282" s="23"/>
      <c r="I282" s="23"/>
    </row>
    <row r="283" spans="2:9" ht="12.75">
      <c r="B283" s="23"/>
      <c r="C283" s="23"/>
      <c r="D283" s="23"/>
      <c r="E283" s="23"/>
      <c r="F283" s="23"/>
      <c r="G283" s="23"/>
      <c r="H283" s="23"/>
      <c r="I283" s="23"/>
    </row>
    <row r="284" spans="2:9" ht="12.75">
      <c r="B284" s="23"/>
      <c r="C284" s="23"/>
      <c r="D284" s="23"/>
      <c r="E284" s="23"/>
      <c r="F284" s="23"/>
      <c r="G284" s="23"/>
      <c r="H284" s="23"/>
      <c r="I284" s="23"/>
    </row>
    <row r="285" spans="2:9" ht="12.75">
      <c r="B285" s="23"/>
      <c r="C285" s="23"/>
      <c r="D285" s="23"/>
      <c r="E285" s="23"/>
      <c r="F285" s="23"/>
      <c r="G285" s="23"/>
      <c r="H285" s="23"/>
      <c r="I285" s="23"/>
    </row>
    <row r="286" spans="2:9" ht="12.75">
      <c r="B286" s="23"/>
      <c r="C286" s="23"/>
      <c r="D286" s="23"/>
      <c r="E286" s="23"/>
      <c r="F286" s="23"/>
      <c r="G286" s="23"/>
      <c r="H286" s="23"/>
      <c r="I286" s="23"/>
    </row>
    <row r="287" spans="2:9" ht="12.75">
      <c r="B287" s="23"/>
      <c r="C287" s="23"/>
      <c r="D287" s="23"/>
      <c r="E287" s="23"/>
      <c r="F287" s="23"/>
      <c r="G287" s="23"/>
      <c r="H287" s="23"/>
      <c r="I287" s="23"/>
    </row>
    <row r="288" spans="2:9" ht="12.75">
      <c r="B288" s="23"/>
      <c r="C288" s="23"/>
      <c r="D288" s="23"/>
      <c r="E288" s="23"/>
      <c r="F288" s="23"/>
      <c r="G288" s="23"/>
      <c r="H288" s="23"/>
      <c r="I288" s="23"/>
    </row>
    <row r="289" spans="2:9" ht="12.75">
      <c r="B289" s="23"/>
      <c r="C289" s="23"/>
      <c r="D289" s="23"/>
      <c r="E289" s="23"/>
      <c r="F289" s="23"/>
      <c r="G289" s="23"/>
      <c r="H289" s="23"/>
      <c r="I289" s="23"/>
    </row>
    <row r="290" spans="2:9" ht="12.75">
      <c r="B290" s="23"/>
      <c r="C290" s="23"/>
      <c r="D290" s="23"/>
      <c r="E290" s="23"/>
      <c r="F290" s="23"/>
      <c r="G290" s="23"/>
      <c r="H290" s="23"/>
      <c r="I290" s="23"/>
    </row>
    <row r="291" spans="2:9" ht="12.75">
      <c r="B291" s="23"/>
      <c r="C291" s="23"/>
      <c r="D291" s="23"/>
      <c r="E291" s="23"/>
      <c r="F291" s="23"/>
      <c r="G291" s="23"/>
      <c r="H291" s="23"/>
      <c r="I291" s="23"/>
    </row>
    <row r="292" spans="2:9" ht="12.75">
      <c r="B292" s="23"/>
      <c r="C292" s="23"/>
      <c r="D292" s="23"/>
      <c r="E292" s="23"/>
      <c r="F292" s="23"/>
      <c r="G292" s="23"/>
      <c r="H292" s="23"/>
      <c r="I292" s="23"/>
    </row>
    <row r="293" spans="2:9" ht="12.75">
      <c r="B293" s="23"/>
      <c r="C293" s="23"/>
      <c r="D293" s="23"/>
      <c r="E293" s="23"/>
      <c r="F293" s="23"/>
      <c r="G293" s="23"/>
      <c r="H293" s="23"/>
      <c r="I293" s="23"/>
    </row>
    <row r="294" spans="2:9" ht="12.75">
      <c r="B294" s="23"/>
      <c r="C294" s="23"/>
      <c r="D294" s="23"/>
      <c r="E294" s="23"/>
      <c r="F294" s="23"/>
      <c r="G294" s="23"/>
      <c r="H294" s="23"/>
      <c r="I294" s="23"/>
    </row>
    <row r="295" spans="2:9" ht="12.75">
      <c r="B295" s="23"/>
      <c r="C295" s="23"/>
      <c r="D295" s="23"/>
      <c r="E295" s="23"/>
      <c r="F295" s="23"/>
      <c r="G295" s="23"/>
      <c r="H295" s="23"/>
      <c r="I295" s="23"/>
    </row>
    <row r="296" spans="2:9" ht="12.75">
      <c r="B296" s="23"/>
      <c r="C296" s="23"/>
      <c r="D296" s="23"/>
      <c r="E296" s="23"/>
      <c r="F296" s="23"/>
      <c r="G296" s="23"/>
      <c r="H296" s="23"/>
      <c r="I296" s="23"/>
    </row>
    <row r="297" spans="2:9" ht="12.75">
      <c r="B297" s="23"/>
      <c r="C297" s="23"/>
      <c r="D297" s="23"/>
      <c r="E297" s="23"/>
      <c r="F297" s="23"/>
      <c r="G297" s="23"/>
      <c r="H297" s="23"/>
      <c r="I297" s="23"/>
    </row>
    <row r="298" spans="2:9" ht="12.75">
      <c r="B298" s="23"/>
      <c r="C298" s="23"/>
      <c r="D298" s="23"/>
      <c r="E298" s="23"/>
      <c r="F298" s="23"/>
      <c r="G298" s="23"/>
      <c r="H298" s="23"/>
      <c r="I298" s="23"/>
    </row>
    <row r="299" spans="2:9" ht="12.75">
      <c r="B299" s="23"/>
      <c r="C299" s="23"/>
      <c r="D299" s="23"/>
      <c r="E299" s="23"/>
      <c r="F299" s="23"/>
      <c r="G299" s="23"/>
      <c r="H299" s="23"/>
      <c r="I299" s="23"/>
    </row>
    <row r="300" spans="2:9" ht="12.75">
      <c r="B300" s="23"/>
      <c r="C300" s="23"/>
      <c r="D300" s="23"/>
      <c r="E300" s="23"/>
      <c r="F300" s="23"/>
      <c r="G300" s="23"/>
      <c r="H300" s="23"/>
      <c r="I300" s="23"/>
    </row>
    <row r="301" spans="2:9" ht="12.75">
      <c r="B301" s="23"/>
      <c r="C301" s="23"/>
      <c r="D301" s="23"/>
      <c r="E301" s="23"/>
      <c r="F301" s="23"/>
      <c r="G301" s="23"/>
      <c r="H301" s="23"/>
      <c r="I301" s="23"/>
    </row>
    <row r="302" spans="2:9" ht="12.75">
      <c r="B302" s="23"/>
      <c r="C302" s="23"/>
      <c r="D302" s="23"/>
      <c r="E302" s="23"/>
      <c r="F302" s="23"/>
      <c r="G302" s="23"/>
      <c r="H302" s="23"/>
      <c r="I302" s="23"/>
    </row>
    <row r="303" spans="2:9" ht="12.75">
      <c r="B303" s="23"/>
      <c r="C303" s="23"/>
      <c r="D303" s="23"/>
      <c r="E303" s="23"/>
      <c r="F303" s="23"/>
      <c r="G303" s="23"/>
      <c r="H303" s="23"/>
      <c r="I303" s="23"/>
    </row>
    <row r="304" spans="2:9" ht="12.75">
      <c r="B304" s="23"/>
      <c r="C304" s="23"/>
      <c r="D304" s="23"/>
      <c r="E304" s="23"/>
      <c r="F304" s="23"/>
      <c r="G304" s="23"/>
      <c r="H304" s="23"/>
      <c r="I304" s="23"/>
    </row>
    <row r="305" spans="2:9" ht="12.75">
      <c r="B305" s="23"/>
      <c r="C305" s="23"/>
      <c r="D305" s="23"/>
      <c r="E305" s="23"/>
      <c r="F305" s="23"/>
      <c r="G305" s="23"/>
      <c r="H305" s="23"/>
      <c r="I305" s="23"/>
    </row>
    <row r="306" spans="2:9" ht="12.75">
      <c r="B306" s="23"/>
      <c r="C306" s="23"/>
      <c r="D306" s="23"/>
      <c r="E306" s="23"/>
      <c r="F306" s="23"/>
      <c r="G306" s="23"/>
      <c r="H306" s="23"/>
      <c r="I306" s="23"/>
    </row>
    <row r="307" spans="2:9" ht="12.75">
      <c r="B307" s="23"/>
      <c r="C307" s="23"/>
      <c r="D307" s="23"/>
      <c r="E307" s="23"/>
      <c r="F307" s="23"/>
      <c r="G307" s="23"/>
      <c r="H307" s="23"/>
      <c r="I307" s="23"/>
    </row>
    <row r="308" spans="2:9" ht="12.75">
      <c r="B308" s="23"/>
      <c r="C308" s="23"/>
      <c r="D308" s="23"/>
      <c r="E308" s="23"/>
      <c r="F308" s="23"/>
      <c r="G308" s="23"/>
      <c r="H308" s="23"/>
      <c r="I308" s="23"/>
    </row>
    <row r="309" spans="2:9" ht="12.75">
      <c r="B309" s="23"/>
      <c r="C309" s="23"/>
      <c r="D309" s="23"/>
      <c r="E309" s="23"/>
      <c r="F309" s="23"/>
      <c r="G309" s="23"/>
      <c r="H309" s="23"/>
      <c r="I309" s="23"/>
    </row>
    <row r="310" spans="2:9" ht="12.75">
      <c r="B310" s="23"/>
      <c r="C310" s="23"/>
      <c r="D310" s="23"/>
      <c r="E310" s="23"/>
      <c r="F310" s="23"/>
      <c r="G310" s="23"/>
      <c r="H310" s="23"/>
      <c r="I310" s="23"/>
    </row>
    <row r="311" spans="2:9" ht="12.75">
      <c r="B311" s="23"/>
      <c r="C311" s="23"/>
      <c r="D311" s="23"/>
      <c r="E311" s="23"/>
      <c r="F311" s="23"/>
      <c r="G311" s="23"/>
      <c r="H311" s="23"/>
      <c r="I311" s="23"/>
    </row>
    <row r="312" spans="2:9" ht="12.75">
      <c r="B312" s="23"/>
      <c r="C312" s="23"/>
      <c r="D312" s="23"/>
      <c r="E312" s="23"/>
      <c r="F312" s="23"/>
      <c r="G312" s="23"/>
      <c r="H312" s="23"/>
      <c r="I312" s="23"/>
    </row>
    <row r="313" spans="2:9" ht="12.75">
      <c r="B313" s="23"/>
      <c r="C313" s="23"/>
      <c r="D313" s="23"/>
      <c r="E313" s="23"/>
      <c r="F313" s="23"/>
      <c r="G313" s="23"/>
      <c r="H313" s="23"/>
      <c r="I313" s="23"/>
    </row>
    <row r="314" spans="2:9" ht="12.75">
      <c r="B314" s="23"/>
      <c r="C314" s="23"/>
      <c r="D314" s="23"/>
      <c r="E314" s="23"/>
      <c r="F314" s="23"/>
      <c r="G314" s="23"/>
      <c r="H314" s="23"/>
      <c r="I314" s="23"/>
    </row>
    <row r="315" spans="2:9" ht="12.75">
      <c r="B315" s="23"/>
      <c r="C315" s="23"/>
      <c r="D315" s="23"/>
      <c r="E315" s="23"/>
      <c r="F315" s="23"/>
      <c r="G315" s="23"/>
      <c r="H315" s="23"/>
      <c r="I315" s="23"/>
    </row>
    <row r="316" spans="2:9" ht="12.75">
      <c r="B316" s="23"/>
      <c r="C316" s="23"/>
      <c r="D316" s="23"/>
      <c r="E316" s="23"/>
      <c r="F316" s="23"/>
      <c r="G316" s="23"/>
      <c r="H316" s="23"/>
      <c r="I316" s="23"/>
    </row>
    <row r="317" spans="2:9" ht="12.75">
      <c r="B317" s="23"/>
      <c r="C317" s="23"/>
      <c r="D317" s="23"/>
      <c r="E317" s="23"/>
      <c r="F317" s="23"/>
      <c r="G317" s="23"/>
      <c r="H317" s="23"/>
      <c r="I317" s="23"/>
    </row>
    <row r="318" spans="2:9" ht="12.75">
      <c r="B318" s="23"/>
      <c r="C318" s="23"/>
      <c r="D318" s="23"/>
      <c r="E318" s="23"/>
      <c r="F318" s="23"/>
      <c r="G318" s="23"/>
      <c r="H318" s="23"/>
      <c r="I318" s="23"/>
    </row>
    <row r="319" spans="2:9" ht="12.75">
      <c r="B319" s="23"/>
      <c r="C319" s="23"/>
      <c r="D319" s="23"/>
      <c r="E319" s="23"/>
      <c r="F319" s="23"/>
      <c r="G319" s="23"/>
      <c r="H319" s="23"/>
      <c r="I319" s="23"/>
    </row>
    <row r="320" spans="2:9" ht="12.75">
      <c r="B320" s="23"/>
      <c r="C320" s="23"/>
      <c r="D320" s="23"/>
      <c r="E320" s="23"/>
      <c r="F320" s="23"/>
      <c r="G320" s="23"/>
      <c r="H320" s="23"/>
      <c r="I320" s="23"/>
    </row>
    <row r="321" spans="2:9" ht="12.75">
      <c r="B321" s="23"/>
      <c r="C321" s="23"/>
      <c r="D321" s="23"/>
      <c r="E321" s="23"/>
      <c r="F321" s="23"/>
      <c r="G321" s="23"/>
      <c r="H321" s="23"/>
      <c r="I321" s="23"/>
    </row>
    <row r="322" spans="2:9" ht="12.75">
      <c r="B322" s="23"/>
      <c r="C322" s="23"/>
      <c r="D322" s="23"/>
      <c r="E322" s="23"/>
      <c r="F322" s="23"/>
      <c r="G322" s="23"/>
      <c r="H322" s="23"/>
      <c r="I322" s="23"/>
    </row>
    <row r="323" spans="2:9" ht="12.75">
      <c r="B323" s="23"/>
      <c r="C323" s="23"/>
      <c r="D323" s="23"/>
      <c r="E323" s="23"/>
      <c r="F323" s="23"/>
      <c r="G323" s="23"/>
      <c r="H323" s="23"/>
      <c r="I323" s="23"/>
    </row>
    <row r="324" spans="2:9" ht="12.75">
      <c r="B324" s="23"/>
      <c r="C324" s="23"/>
      <c r="D324" s="23"/>
      <c r="E324" s="23"/>
      <c r="F324" s="23"/>
      <c r="G324" s="23"/>
      <c r="H324" s="23"/>
      <c r="I324" s="23"/>
    </row>
    <row r="325" spans="2:9" ht="12.75">
      <c r="B325" s="23"/>
      <c r="C325" s="23"/>
      <c r="D325" s="23"/>
      <c r="E325" s="23"/>
      <c r="F325" s="23"/>
      <c r="G325" s="23"/>
      <c r="H325" s="23"/>
      <c r="I325" s="23"/>
    </row>
    <row r="326" spans="2:9" ht="12.75">
      <c r="B326" s="23"/>
      <c r="C326" s="23"/>
      <c r="D326" s="23"/>
      <c r="E326" s="23"/>
      <c r="F326" s="23"/>
      <c r="G326" s="23"/>
      <c r="H326" s="23"/>
      <c r="I326" s="23"/>
    </row>
    <row r="327" spans="2:9" ht="12.75">
      <c r="B327" s="23"/>
      <c r="C327" s="23"/>
      <c r="D327" s="23"/>
      <c r="E327" s="23"/>
      <c r="F327" s="23"/>
      <c r="G327" s="23"/>
      <c r="H327" s="23"/>
      <c r="I327" s="23"/>
    </row>
    <row r="328" spans="2:9" ht="12.75">
      <c r="B328" s="23"/>
      <c r="C328" s="23"/>
      <c r="D328" s="23"/>
      <c r="E328" s="23"/>
      <c r="F328" s="23"/>
      <c r="G328" s="23"/>
      <c r="H328" s="23"/>
      <c r="I328" s="23"/>
    </row>
    <row r="329" spans="2:9" ht="12.75">
      <c r="B329" s="23"/>
      <c r="C329" s="23"/>
      <c r="D329" s="23"/>
      <c r="E329" s="23"/>
      <c r="F329" s="23"/>
      <c r="G329" s="23"/>
      <c r="H329" s="23"/>
      <c r="I329" s="23"/>
    </row>
    <row r="330" spans="2:9" ht="12.75">
      <c r="B330" s="23"/>
      <c r="C330" s="23"/>
      <c r="D330" s="23"/>
      <c r="E330" s="23"/>
      <c r="F330" s="23"/>
      <c r="G330" s="23"/>
      <c r="H330" s="23"/>
      <c r="I330" s="23"/>
    </row>
    <row r="331" spans="2:9" ht="12.75">
      <c r="B331" s="23"/>
      <c r="C331" s="23"/>
      <c r="D331" s="23"/>
      <c r="E331" s="23"/>
      <c r="F331" s="23"/>
      <c r="G331" s="23"/>
      <c r="H331" s="23"/>
      <c r="I331" s="23"/>
    </row>
    <row r="332" spans="2:9" ht="12.75">
      <c r="B332" s="23"/>
      <c r="C332" s="23"/>
      <c r="D332" s="23"/>
      <c r="E332" s="23"/>
      <c r="F332" s="23"/>
      <c r="G332" s="23"/>
      <c r="H332" s="23"/>
      <c r="I332" s="23"/>
    </row>
    <row r="333" spans="2:9" ht="12.75">
      <c r="B333" s="23"/>
      <c r="C333" s="23"/>
      <c r="D333" s="23"/>
      <c r="E333" s="23"/>
      <c r="F333" s="23"/>
      <c r="G333" s="23"/>
      <c r="H333" s="23"/>
      <c r="I333" s="23"/>
    </row>
    <row r="334" spans="2:9" ht="12.75">
      <c r="B334" s="23"/>
      <c r="C334" s="23"/>
      <c r="D334" s="23"/>
      <c r="E334" s="23"/>
      <c r="F334" s="23"/>
      <c r="G334" s="23"/>
      <c r="H334" s="23"/>
      <c r="I334" s="23"/>
    </row>
    <row r="335" spans="2:9" ht="12.75">
      <c r="B335" s="23"/>
      <c r="C335" s="23"/>
      <c r="D335" s="23"/>
      <c r="E335" s="23"/>
      <c r="F335" s="23"/>
      <c r="G335" s="23"/>
      <c r="H335" s="23"/>
      <c r="I335" s="23"/>
    </row>
    <row r="336" spans="2:9" ht="12.75">
      <c r="B336" s="23"/>
      <c r="C336" s="23"/>
      <c r="D336" s="23"/>
      <c r="E336" s="23"/>
      <c r="F336" s="23"/>
      <c r="G336" s="23"/>
      <c r="H336" s="23"/>
      <c r="I336" s="23"/>
    </row>
    <row r="337" spans="2:9" ht="12.75">
      <c r="B337" s="23"/>
      <c r="C337" s="23"/>
      <c r="D337" s="23"/>
      <c r="E337" s="23"/>
      <c r="F337" s="23"/>
      <c r="G337" s="23"/>
      <c r="H337" s="23"/>
      <c r="I337" s="23"/>
    </row>
    <row r="338" spans="2:9" ht="12.75">
      <c r="B338" s="23"/>
      <c r="C338" s="23"/>
      <c r="D338" s="23"/>
      <c r="E338" s="23"/>
      <c r="F338" s="23"/>
      <c r="G338" s="23"/>
      <c r="H338" s="23"/>
      <c r="I338" s="23"/>
    </row>
    <row r="339" spans="2:9" ht="12.75">
      <c r="B339" s="23"/>
      <c r="C339" s="23"/>
      <c r="D339" s="23"/>
      <c r="E339" s="23"/>
      <c r="F339" s="23"/>
      <c r="G339" s="23"/>
      <c r="H339" s="23"/>
      <c r="I339" s="23"/>
    </row>
    <row r="340" spans="2:9" ht="12.75">
      <c r="B340" s="23"/>
      <c r="C340" s="23"/>
      <c r="D340" s="23"/>
      <c r="E340" s="23"/>
      <c r="F340" s="23"/>
      <c r="G340" s="23"/>
      <c r="H340" s="23"/>
      <c r="I340" s="23"/>
    </row>
    <row r="341" spans="2:9" ht="12.75">
      <c r="B341" s="23"/>
      <c r="C341" s="23"/>
      <c r="D341" s="23"/>
      <c r="E341" s="23"/>
      <c r="F341" s="23"/>
      <c r="G341" s="23"/>
      <c r="H341" s="23"/>
      <c r="I341" s="23"/>
    </row>
    <row r="342" spans="2:9" ht="12.75">
      <c r="B342" s="23"/>
      <c r="C342" s="23"/>
      <c r="D342" s="23"/>
      <c r="E342" s="23"/>
      <c r="F342" s="23"/>
      <c r="G342" s="23"/>
      <c r="H342" s="23"/>
      <c r="I342" s="23"/>
    </row>
    <row r="343" spans="2:9" ht="12.75">
      <c r="B343" s="23"/>
      <c r="C343" s="23"/>
      <c r="D343" s="23"/>
      <c r="E343" s="23"/>
      <c r="F343" s="23"/>
      <c r="G343" s="23"/>
      <c r="H343" s="23"/>
      <c r="I343" s="23"/>
    </row>
    <row r="344" spans="2:9" ht="12.75">
      <c r="B344" s="23"/>
      <c r="C344" s="23"/>
      <c r="D344" s="23"/>
      <c r="E344" s="23"/>
      <c r="F344" s="23"/>
      <c r="G344" s="23"/>
      <c r="H344" s="23"/>
      <c r="I344" s="23"/>
    </row>
    <row r="345" spans="2:9" ht="12.75">
      <c r="B345" s="23"/>
      <c r="C345" s="23"/>
      <c r="D345" s="23"/>
      <c r="E345" s="23"/>
      <c r="F345" s="23"/>
      <c r="G345" s="23"/>
      <c r="H345" s="23"/>
      <c r="I345" s="23"/>
    </row>
    <row r="346" spans="2:9" ht="12.75">
      <c r="B346" s="23"/>
      <c r="C346" s="23"/>
      <c r="D346" s="23"/>
      <c r="E346" s="23"/>
      <c r="F346" s="23"/>
      <c r="G346" s="23"/>
      <c r="H346" s="23"/>
      <c r="I346" s="23"/>
    </row>
    <row r="347" spans="2:9" ht="12.75">
      <c r="B347" s="23"/>
      <c r="C347" s="23"/>
      <c r="D347" s="23"/>
      <c r="E347" s="23"/>
      <c r="F347" s="23"/>
      <c r="G347" s="23"/>
      <c r="H347" s="23"/>
      <c r="I347" s="23"/>
    </row>
    <row r="348" spans="2:9" ht="12.75">
      <c r="B348" s="23"/>
      <c r="C348" s="23"/>
      <c r="D348" s="23"/>
      <c r="E348" s="23"/>
      <c r="F348" s="23"/>
      <c r="G348" s="23"/>
      <c r="H348" s="23"/>
      <c r="I348" s="23"/>
    </row>
    <row r="349" spans="2:9" ht="12.75">
      <c r="B349" s="23"/>
      <c r="C349" s="23"/>
      <c r="D349" s="23"/>
      <c r="E349" s="23"/>
      <c r="F349" s="23"/>
      <c r="G349" s="23"/>
      <c r="H349" s="23"/>
      <c r="I349" s="23"/>
    </row>
    <row r="350" spans="2:9" ht="12.75">
      <c r="B350" s="23"/>
      <c r="C350" s="23"/>
      <c r="D350" s="23"/>
      <c r="E350" s="23"/>
      <c r="F350" s="23"/>
      <c r="G350" s="23"/>
      <c r="H350" s="23"/>
      <c r="I350" s="23"/>
    </row>
    <row r="351" spans="2:9" ht="12.75">
      <c r="B351" s="23"/>
      <c r="C351" s="23"/>
      <c r="D351" s="23"/>
      <c r="E351" s="23"/>
      <c r="F351" s="23"/>
      <c r="G351" s="23"/>
      <c r="H351" s="23"/>
      <c r="I351" s="23"/>
    </row>
    <row r="352" spans="2:9" ht="12.75">
      <c r="B352" s="23"/>
      <c r="C352" s="23"/>
      <c r="D352" s="23"/>
      <c r="E352" s="23"/>
      <c r="F352" s="23"/>
      <c r="G352" s="23"/>
      <c r="H352" s="23"/>
      <c r="I352" s="23"/>
    </row>
    <row r="353" spans="2:9" ht="12.75">
      <c r="B353" s="23"/>
      <c r="C353" s="23"/>
      <c r="D353" s="23"/>
      <c r="E353" s="23"/>
      <c r="F353" s="23"/>
      <c r="G353" s="23"/>
      <c r="H353" s="23"/>
      <c r="I353" s="23"/>
    </row>
    <row r="354" spans="2:9" ht="12.75">
      <c r="B354" s="23"/>
      <c r="C354" s="23"/>
      <c r="D354" s="23"/>
      <c r="E354" s="23"/>
      <c r="F354" s="23"/>
      <c r="G354" s="23"/>
      <c r="H354" s="23"/>
      <c r="I354" s="23"/>
    </row>
    <row r="355" spans="2:9" ht="12.75">
      <c r="B355" s="23"/>
      <c r="C355" s="23"/>
      <c r="D355" s="23"/>
      <c r="E355" s="23"/>
      <c r="F355" s="23"/>
      <c r="G355" s="23"/>
      <c r="H355" s="23"/>
      <c r="I355" s="23"/>
    </row>
    <row r="356" spans="2:9" ht="12.75">
      <c r="B356" s="23"/>
      <c r="C356" s="23"/>
      <c r="D356" s="23"/>
      <c r="E356" s="23"/>
      <c r="F356" s="23"/>
      <c r="G356" s="23"/>
      <c r="H356" s="23"/>
      <c r="I356" s="23"/>
    </row>
    <row r="357" spans="2:9" ht="12.75">
      <c r="B357" s="23"/>
      <c r="C357" s="23"/>
      <c r="D357" s="23"/>
      <c r="E357" s="23"/>
      <c r="F357" s="23"/>
      <c r="G357" s="23"/>
      <c r="H357" s="23"/>
      <c r="I357" s="23"/>
    </row>
    <row r="358" spans="2:9" ht="12.75">
      <c r="B358" s="23"/>
      <c r="C358" s="23"/>
      <c r="D358" s="23"/>
      <c r="E358" s="23"/>
      <c r="F358" s="23"/>
      <c r="G358" s="23"/>
      <c r="H358" s="23"/>
      <c r="I358" s="23"/>
    </row>
    <row r="359" spans="2:9" ht="12.75">
      <c r="B359" s="23"/>
      <c r="C359" s="23"/>
      <c r="D359" s="23"/>
      <c r="E359" s="23"/>
      <c r="F359" s="23"/>
      <c r="G359" s="23"/>
      <c r="H359" s="23"/>
      <c r="I359" s="23"/>
    </row>
    <row r="360" spans="2:9" ht="12.75">
      <c r="B360" s="23"/>
      <c r="C360" s="23"/>
      <c r="D360" s="23"/>
      <c r="E360" s="23"/>
      <c r="F360" s="23"/>
      <c r="G360" s="23"/>
      <c r="H360" s="23"/>
      <c r="I360" s="23"/>
    </row>
    <row r="361" spans="2:9" ht="12.75">
      <c r="B361" s="23"/>
      <c r="C361" s="23"/>
      <c r="D361" s="23"/>
      <c r="E361" s="23"/>
      <c r="F361" s="23"/>
      <c r="G361" s="23"/>
      <c r="H361" s="23"/>
      <c r="I361" s="23"/>
    </row>
    <row r="362" spans="2:9" ht="12.75">
      <c r="B362" s="23"/>
      <c r="C362" s="23"/>
      <c r="D362" s="23"/>
      <c r="E362" s="23"/>
      <c r="F362" s="23"/>
      <c r="G362" s="23"/>
      <c r="H362" s="23"/>
      <c r="I362" s="23"/>
    </row>
    <row r="363" spans="2:9" ht="12.75">
      <c r="B363" s="23"/>
      <c r="C363" s="23"/>
      <c r="D363" s="23"/>
      <c r="E363" s="23"/>
      <c r="F363" s="23"/>
      <c r="G363" s="23"/>
      <c r="H363" s="23"/>
      <c r="I363" s="23"/>
    </row>
    <row r="364" spans="2:9" ht="12.75">
      <c r="B364" s="23"/>
      <c r="C364" s="23"/>
      <c r="D364" s="23"/>
      <c r="E364" s="23"/>
      <c r="F364" s="23"/>
      <c r="G364" s="23"/>
      <c r="H364" s="23"/>
      <c r="I364" s="23"/>
    </row>
    <row r="365" spans="2:9" ht="12.75">
      <c r="B365" s="23"/>
      <c r="C365" s="23"/>
      <c r="D365" s="23"/>
      <c r="E365" s="23"/>
      <c r="F365" s="23"/>
      <c r="G365" s="23"/>
      <c r="H365" s="23"/>
      <c r="I365" s="23"/>
    </row>
    <row r="366" spans="2:9" ht="12.75">
      <c r="B366" s="23"/>
      <c r="C366" s="23"/>
      <c r="D366" s="23"/>
      <c r="E366" s="23"/>
      <c r="F366" s="23"/>
      <c r="G366" s="23"/>
      <c r="H366" s="23"/>
      <c r="I366" s="23"/>
    </row>
    <row r="367" spans="2:9" ht="12.75">
      <c r="B367" s="23"/>
      <c r="C367" s="23"/>
      <c r="D367" s="23"/>
      <c r="E367" s="23"/>
      <c r="F367" s="23"/>
      <c r="G367" s="23"/>
      <c r="H367" s="23"/>
      <c r="I367" s="23"/>
    </row>
    <row r="368" spans="2:9" ht="12.75">
      <c r="B368" s="23"/>
      <c r="C368" s="23"/>
      <c r="D368" s="23"/>
      <c r="E368" s="23"/>
      <c r="F368" s="23"/>
      <c r="G368" s="23"/>
      <c r="H368" s="23"/>
      <c r="I368" s="23"/>
    </row>
    <row r="369" spans="2:9" ht="12.75">
      <c r="B369" s="23"/>
      <c r="C369" s="23"/>
      <c r="D369" s="23"/>
      <c r="E369" s="23"/>
      <c r="F369" s="23"/>
      <c r="G369" s="23"/>
      <c r="H369" s="23"/>
      <c r="I369" s="23"/>
    </row>
    <row r="370" spans="2:9" ht="12.75">
      <c r="B370" s="23"/>
      <c r="C370" s="23"/>
      <c r="D370" s="23"/>
      <c r="E370" s="23"/>
      <c r="F370" s="23"/>
      <c r="G370" s="23"/>
      <c r="H370" s="23"/>
      <c r="I370" s="23"/>
    </row>
    <row r="371" spans="2:9" ht="12.75">
      <c r="B371" s="23"/>
      <c r="C371" s="23"/>
      <c r="D371" s="23"/>
      <c r="E371" s="23"/>
      <c r="F371" s="23"/>
      <c r="G371" s="23"/>
      <c r="H371" s="23"/>
      <c r="I371" s="23"/>
    </row>
    <row r="372" spans="2:9" ht="12.75">
      <c r="B372" s="23"/>
      <c r="C372" s="23"/>
      <c r="D372" s="23"/>
      <c r="E372" s="23"/>
      <c r="F372" s="23"/>
      <c r="G372" s="23"/>
      <c r="H372" s="23"/>
      <c r="I372" s="23"/>
    </row>
    <row r="373" spans="2:9" ht="12.75">
      <c r="B373" s="23"/>
      <c r="C373" s="23"/>
      <c r="D373" s="23"/>
      <c r="E373" s="23"/>
      <c r="F373" s="23"/>
      <c r="G373" s="23"/>
      <c r="H373" s="23"/>
      <c r="I373" s="23"/>
    </row>
    <row r="374" spans="2:9" ht="12.75">
      <c r="B374" s="23"/>
      <c r="C374" s="23"/>
      <c r="D374" s="23"/>
      <c r="E374" s="23"/>
      <c r="F374" s="23"/>
      <c r="G374" s="23"/>
      <c r="H374" s="23"/>
      <c r="I374" s="23"/>
    </row>
    <row r="375" spans="2:9" ht="12.75">
      <c r="B375" s="23"/>
      <c r="C375" s="23"/>
      <c r="D375" s="23"/>
      <c r="E375" s="23"/>
      <c r="F375" s="23"/>
      <c r="G375" s="23"/>
      <c r="H375" s="23"/>
      <c r="I375" s="23"/>
    </row>
    <row r="376" spans="2:9" ht="12.75">
      <c r="B376" s="23"/>
      <c r="C376" s="23"/>
      <c r="D376" s="23"/>
      <c r="E376" s="23"/>
      <c r="F376" s="23"/>
      <c r="G376" s="23"/>
      <c r="H376" s="23"/>
      <c r="I376" s="23"/>
    </row>
    <row r="377" spans="2:9" ht="12.75">
      <c r="B377" s="23"/>
      <c r="C377" s="23"/>
      <c r="D377" s="23"/>
      <c r="E377" s="23"/>
      <c r="F377" s="23"/>
      <c r="G377" s="23"/>
      <c r="H377" s="23"/>
      <c r="I377" s="23"/>
    </row>
    <row r="378" spans="2:9" ht="12.75">
      <c r="B378" s="23"/>
      <c r="C378" s="23"/>
      <c r="D378" s="23"/>
      <c r="E378" s="23"/>
      <c r="F378" s="23"/>
      <c r="G378" s="23"/>
      <c r="H378" s="23"/>
      <c r="I378" s="23"/>
    </row>
    <row r="379" spans="2:9" ht="12.75">
      <c r="B379" s="23"/>
      <c r="C379" s="23"/>
      <c r="D379" s="23"/>
      <c r="E379" s="23"/>
      <c r="F379" s="23"/>
      <c r="G379" s="23"/>
      <c r="H379" s="23"/>
      <c r="I379" s="23"/>
    </row>
    <row r="380" spans="2:9" ht="12.75">
      <c r="B380" s="23"/>
      <c r="C380" s="23"/>
      <c r="D380" s="23"/>
      <c r="E380" s="23"/>
      <c r="F380" s="23"/>
      <c r="G380" s="23"/>
      <c r="H380" s="23"/>
      <c r="I380" s="23"/>
    </row>
    <row r="381" spans="2:9" ht="12.75">
      <c r="B381" s="23"/>
      <c r="C381" s="23"/>
      <c r="D381" s="23"/>
      <c r="E381" s="23"/>
      <c r="F381" s="23"/>
      <c r="G381" s="23"/>
      <c r="H381" s="23"/>
      <c r="I381" s="23"/>
    </row>
    <row r="382" spans="2:9" ht="12.75">
      <c r="B382" s="23"/>
      <c r="C382" s="23"/>
      <c r="D382" s="23"/>
      <c r="E382" s="23"/>
      <c r="F382" s="23"/>
      <c r="G382" s="23"/>
      <c r="H382" s="23"/>
      <c r="I382" s="23"/>
    </row>
    <row r="383" spans="2:9" ht="12.75">
      <c r="B383" s="23"/>
      <c r="C383" s="23"/>
      <c r="D383" s="23"/>
      <c r="E383" s="23"/>
      <c r="F383" s="23"/>
      <c r="G383" s="23"/>
      <c r="H383" s="23"/>
      <c r="I383" s="23"/>
    </row>
    <row r="384" spans="2:9" ht="12.75">
      <c r="B384" s="23"/>
      <c r="C384" s="23"/>
      <c r="D384" s="23"/>
      <c r="E384" s="23"/>
      <c r="F384" s="23"/>
      <c r="G384" s="23"/>
      <c r="H384" s="23"/>
      <c r="I384" s="23"/>
    </row>
    <row r="385" spans="2:9" ht="12.75">
      <c r="B385" s="23"/>
      <c r="C385" s="23"/>
      <c r="D385" s="23"/>
      <c r="E385" s="23"/>
      <c r="F385" s="23"/>
      <c r="G385" s="23"/>
      <c r="H385" s="23"/>
      <c r="I385" s="23"/>
    </row>
    <row r="386" spans="2:9" ht="12.75">
      <c r="B386" s="23"/>
      <c r="C386" s="23"/>
      <c r="D386" s="23"/>
      <c r="E386" s="23"/>
      <c r="F386" s="23"/>
      <c r="G386" s="23"/>
      <c r="H386" s="23"/>
      <c r="I386" s="23"/>
    </row>
    <row r="387" spans="2:9" ht="12.75">
      <c r="B387" s="23"/>
      <c r="C387" s="23"/>
      <c r="D387" s="23"/>
      <c r="E387" s="23"/>
      <c r="F387" s="23"/>
      <c r="G387" s="23"/>
      <c r="H387" s="23"/>
      <c r="I387" s="23"/>
    </row>
    <row r="388" spans="2:9" ht="12.75">
      <c r="B388" s="23"/>
      <c r="C388" s="23"/>
      <c r="D388" s="23"/>
      <c r="E388" s="23"/>
      <c r="F388" s="23"/>
      <c r="G388" s="23"/>
      <c r="H388" s="23"/>
      <c r="I388" s="23"/>
    </row>
    <row r="389" spans="2:9" ht="12.75">
      <c r="B389" s="23"/>
      <c r="C389" s="23"/>
      <c r="D389" s="23"/>
      <c r="E389" s="23"/>
      <c r="F389" s="23"/>
      <c r="G389" s="23"/>
      <c r="H389" s="23"/>
      <c r="I389" s="23"/>
    </row>
    <row r="390" spans="2:9" ht="12.75">
      <c r="B390" s="23"/>
      <c r="C390" s="23"/>
      <c r="D390" s="23"/>
      <c r="E390" s="23"/>
      <c r="F390" s="23"/>
      <c r="G390" s="23"/>
      <c r="H390" s="23"/>
      <c r="I390" s="23"/>
    </row>
    <row r="391" spans="2:9" ht="12.75">
      <c r="B391" s="23"/>
      <c r="C391" s="23"/>
      <c r="D391" s="23"/>
      <c r="E391" s="23"/>
      <c r="F391" s="23"/>
      <c r="G391" s="23"/>
      <c r="H391" s="23"/>
      <c r="I391" s="23"/>
    </row>
    <row r="392" spans="2:9" ht="12.75">
      <c r="B392" s="23"/>
      <c r="C392" s="23"/>
      <c r="D392" s="23"/>
      <c r="E392" s="23"/>
      <c r="F392" s="23"/>
      <c r="G392" s="23"/>
      <c r="H392" s="23"/>
      <c r="I392" s="23"/>
    </row>
    <row r="393" spans="2:9" ht="12.75">
      <c r="B393" s="23"/>
      <c r="C393" s="23"/>
      <c r="D393" s="23"/>
      <c r="E393" s="23"/>
      <c r="F393" s="23"/>
      <c r="G393" s="23"/>
      <c r="H393" s="23"/>
      <c r="I393" s="23"/>
    </row>
    <row r="394" spans="2:9" ht="12.75">
      <c r="B394" s="23"/>
      <c r="C394" s="23"/>
      <c r="D394" s="23"/>
      <c r="E394" s="23"/>
      <c r="F394" s="23"/>
      <c r="G394" s="23"/>
      <c r="H394" s="23"/>
      <c r="I394" s="23"/>
    </row>
    <row r="395" spans="2:9" ht="12.75">
      <c r="B395" s="23"/>
      <c r="C395" s="23"/>
      <c r="D395" s="23"/>
      <c r="E395" s="23"/>
      <c r="F395" s="23"/>
      <c r="G395" s="23"/>
      <c r="H395" s="23"/>
      <c r="I395" s="23"/>
    </row>
    <row r="396" spans="2:9" ht="12.75">
      <c r="B396" s="23"/>
      <c r="C396" s="23"/>
      <c r="D396" s="23"/>
      <c r="E396" s="23"/>
      <c r="F396" s="23"/>
      <c r="G396" s="23"/>
      <c r="H396" s="23"/>
      <c r="I396" s="23"/>
    </row>
    <row r="397" spans="2:9" ht="12.75">
      <c r="B397" s="23"/>
      <c r="C397" s="23"/>
      <c r="D397" s="23"/>
      <c r="E397" s="23"/>
      <c r="F397" s="23"/>
      <c r="G397" s="23"/>
      <c r="H397" s="23"/>
      <c r="I397" s="23"/>
    </row>
    <row r="398" spans="2:9" ht="12.75">
      <c r="B398" s="23"/>
      <c r="C398" s="23"/>
      <c r="D398" s="23"/>
      <c r="E398" s="23"/>
      <c r="F398" s="23"/>
      <c r="G398" s="23"/>
      <c r="H398" s="23"/>
      <c r="I398" s="23"/>
    </row>
    <row r="399" spans="2:9" ht="12.75">
      <c r="B399" s="23"/>
      <c r="C399" s="23"/>
      <c r="D399" s="23"/>
      <c r="E399" s="23"/>
      <c r="F399" s="23"/>
      <c r="G399" s="23"/>
      <c r="H399" s="23"/>
      <c r="I399" s="23"/>
    </row>
    <row r="400" spans="2:9" ht="12.75">
      <c r="B400" s="23"/>
      <c r="C400" s="23"/>
      <c r="D400" s="23"/>
      <c r="E400" s="23"/>
      <c r="F400" s="23"/>
      <c r="G400" s="23"/>
      <c r="H400" s="23"/>
      <c r="I400" s="23"/>
    </row>
    <row r="401" spans="2:9" ht="12.75">
      <c r="B401" s="23"/>
      <c r="C401" s="23"/>
      <c r="D401" s="23"/>
      <c r="E401" s="23"/>
      <c r="F401" s="23"/>
      <c r="G401" s="23"/>
      <c r="H401" s="23"/>
      <c r="I401" s="23"/>
    </row>
    <row r="402" spans="2:9" ht="12.75">
      <c r="B402" s="23"/>
      <c r="C402" s="23"/>
      <c r="D402" s="23"/>
      <c r="E402" s="23"/>
      <c r="F402" s="23"/>
      <c r="G402" s="23"/>
      <c r="H402" s="23"/>
      <c r="I402" s="23"/>
    </row>
    <row r="403" spans="2:9" ht="12.75">
      <c r="B403" s="23"/>
      <c r="C403" s="23"/>
      <c r="D403" s="23"/>
      <c r="E403" s="23"/>
      <c r="F403" s="23"/>
      <c r="G403" s="23"/>
      <c r="H403" s="23"/>
      <c r="I403" s="23"/>
    </row>
    <row r="404" spans="2:9" ht="12.75">
      <c r="B404" s="23"/>
      <c r="C404" s="23"/>
      <c r="D404" s="23"/>
      <c r="E404" s="23"/>
      <c r="F404" s="23"/>
      <c r="G404" s="23"/>
      <c r="H404" s="23"/>
      <c r="I404" s="23"/>
    </row>
    <row r="405" spans="2:9" ht="12.75">
      <c r="B405" s="23"/>
      <c r="C405" s="23"/>
      <c r="D405" s="23"/>
      <c r="E405" s="23"/>
      <c r="F405" s="23"/>
      <c r="G405" s="23"/>
      <c r="H405" s="23"/>
      <c r="I405" s="23"/>
    </row>
    <row r="406" spans="2:9" ht="12.75">
      <c r="B406" s="23"/>
      <c r="C406" s="23"/>
      <c r="D406" s="23"/>
      <c r="E406" s="23"/>
      <c r="F406" s="23"/>
      <c r="G406" s="23"/>
      <c r="H406" s="23"/>
      <c r="I406" s="23"/>
    </row>
    <row r="407" spans="2:9" ht="12.75">
      <c r="B407" s="23"/>
      <c r="C407" s="23"/>
      <c r="D407" s="23"/>
      <c r="E407" s="23"/>
      <c r="F407" s="23"/>
      <c r="G407" s="23"/>
      <c r="H407" s="23"/>
      <c r="I407" s="23"/>
    </row>
    <row r="408" spans="2:9" ht="12.75">
      <c r="B408" s="23"/>
      <c r="C408" s="23"/>
      <c r="D408" s="23"/>
      <c r="E408" s="23"/>
      <c r="F408" s="23"/>
      <c r="G408" s="23"/>
      <c r="H408" s="23"/>
      <c r="I408" s="23"/>
    </row>
    <row r="409" spans="2:9" ht="12.75">
      <c r="B409" s="23"/>
      <c r="C409" s="23"/>
      <c r="D409" s="23"/>
      <c r="E409" s="23"/>
      <c r="F409" s="23"/>
      <c r="G409" s="23"/>
      <c r="H409" s="23"/>
      <c r="I409" s="23"/>
    </row>
    <row r="410" spans="2:9" ht="12.75">
      <c r="B410" s="23"/>
      <c r="C410" s="23"/>
      <c r="D410" s="23"/>
      <c r="E410" s="23"/>
      <c r="F410" s="23"/>
      <c r="G410" s="23"/>
      <c r="H410" s="23"/>
      <c r="I410" s="23"/>
    </row>
    <row r="411" spans="2:9" ht="12.75">
      <c r="B411" s="23"/>
      <c r="C411" s="23"/>
      <c r="D411" s="23"/>
      <c r="E411" s="23"/>
      <c r="F411" s="23"/>
      <c r="G411" s="23"/>
      <c r="H411" s="23"/>
      <c r="I411" s="23"/>
    </row>
    <row r="412" spans="2:9" ht="12.75">
      <c r="B412" s="23"/>
      <c r="C412" s="23"/>
      <c r="D412" s="23"/>
      <c r="E412" s="23"/>
      <c r="F412" s="23"/>
      <c r="G412" s="23"/>
      <c r="H412" s="23"/>
      <c r="I412" s="23"/>
    </row>
    <row r="413" spans="2:9" ht="12.75">
      <c r="B413" s="23"/>
      <c r="C413" s="23"/>
      <c r="D413" s="23"/>
      <c r="E413" s="23"/>
      <c r="F413" s="23"/>
      <c r="G413" s="23"/>
      <c r="H413" s="23"/>
      <c r="I413" s="23"/>
    </row>
    <row r="414" spans="2:9" ht="12.75">
      <c r="B414" s="23"/>
      <c r="C414" s="23"/>
      <c r="D414" s="23"/>
      <c r="E414" s="23"/>
      <c r="F414" s="23"/>
      <c r="G414" s="23"/>
      <c r="H414" s="23"/>
      <c r="I414" s="23"/>
    </row>
    <row r="415" spans="2:9" ht="12.75">
      <c r="B415" s="23"/>
      <c r="C415" s="23"/>
      <c r="D415" s="23"/>
      <c r="E415" s="23"/>
      <c r="F415" s="23"/>
      <c r="G415" s="23"/>
      <c r="H415" s="23"/>
      <c r="I415" s="23"/>
    </row>
    <row r="416" spans="2:9" ht="12.75">
      <c r="B416" s="23"/>
      <c r="C416" s="23"/>
      <c r="D416" s="23"/>
      <c r="E416" s="23"/>
      <c r="F416" s="23"/>
      <c r="G416" s="23"/>
      <c r="H416" s="23"/>
      <c r="I416" s="23"/>
    </row>
    <row r="417" spans="2:9" ht="12.75">
      <c r="B417" s="23"/>
      <c r="C417" s="23"/>
      <c r="D417" s="23"/>
      <c r="E417" s="23"/>
      <c r="F417" s="23"/>
      <c r="G417" s="23"/>
      <c r="H417" s="23"/>
      <c r="I417" s="23"/>
    </row>
    <row r="418" spans="2:9" ht="12.75">
      <c r="B418" s="23"/>
      <c r="C418" s="23"/>
      <c r="D418" s="23"/>
      <c r="E418" s="23"/>
      <c r="F418" s="23"/>
      <c r="G418" s="23"/>
      <c r="H418" s="23"/>
      <c r="I418" s="23"/>
    </row>
    <row r="419" spans="2:9" ht="12.75">
      <c r="B419" s="23"/>
      <c r="C419" s="23"/>
      <c r="D419" s="23"/>
      <c r="E419" s="23"/>
      <c r="F419" s="23"/>
      <c r="G419" s="23"/>
      <c r="H419" s="23"/>
      <c r="I419" s="23"/>
    </row>
    <row r="420" spans="2:9" ht="12.75">
      <c r="B420" s="23"/>
      <c r="C420" s="23"/>
      <c r="D420" s="23"/>
      <c r="E420" s="23"/>
      <c r="F420" s="23"/>
      <c r="G420" s="23"/>
      <c r="H420" s="23"/>
      <c r="I420" s="23"/>
    </row>
    <row r="421" spans="2:9" ht="12.75">
      <c r="B421" s="23"/>
      <c r="C421" s="23"/>
      <c r="D421" s="23"/>
      <c r="E421" s="23"/>
      <c r="F421" s="23"/>
      <c r="G421" s="23"/>
      <c r="H421" s="23"/>
      <c r="I421" s="23"/>
    </row>
    <row r="422" spans="2:9" ht="12.75">
      <c r="B422" s="23"/>
      <c r="C422" s="23"/>
      <c r="D422" s="23"/>
      <c r="E422" s="23"/>
      <c r="F422" s="23"/>
      <c r="G422" s="23"/>
      <c r="H422" s="23"/>
      <c r="I422" s="23"/>
    </row>
    <row r="423" spans="2:9" ht="12.75">
      <c r="B423" s="23"/>
      <c r="C423" s="23"/>
      <c r="D423" s="23"/>
      <c r="E423" s="23"/>
      <c r="F423" s="23"/>
      <c r="G423" s="23"/>
      <c r="H423" s="23"/>
      <c r="I423" s="23"/>
    </row>
    <row r="424" spans="2:9" ht="12.75">
      <c r="B424" s="23"/>
      <c r="C424" s="23"/>
      <c r="D424" s="23"/>
      <c r="E424" s="23"/>
      <c r="F424" s="23"/>
      <c r="G424" s="23"/>
      <c r="H424" s="23"/>
      <c r="I424" s="23"/>
    </row>
    <row r="425" spans="2:9" ht="12.75">
      <c r="B425" s="23"/>
      <c r="C425" s="23"/>
      <c r="D425" s="23"/>
      <c r="E425" s="23"/>
      <c r="F425" s="23"/>
      <c r="G425" s="23"/>
      <c r="H425" s="23"/>
      <c r="I425" s="23"/>
    </row>
    <row r="426" spans="2:9" ht="12.75">
      <c r="B426" s="23"/>
      <c r="C426" s="23"/>
      <c r="D426" s="23"/>
      <c r="E426" s="23"/>
      <c r="F426" s="23"/>
      <c r="G426" s="23"/>
      <c r="H426" s="23"/>
      <c r="I426" s="23"/>
    </row>
    <row r="427" spans="2:9" ht="12.75">
      <c r="B427" s="23"/>
      <c r="C427" s="23"/>
      <c r="D427" s="23"/>
      <c r="E427" s="23"/>
      <c r="F427" s="23"/>
      <c r="G427" s="23"/>
      <c r="H427" s="23"/>
      <c r="I427" s="23"/>
    </row>
    <row r="428" spans="2:9" ht="12.75">
      <c r="B428" s="23"/>
      <c r="C428" s="23"/>
      <c r="D428" s="23"/>
      <c r="E428" s="23"/>
      <c r="F428" s="23"/>
      <c r="G428" s="23"/>
      <c r="H428" s="23"/>
      <c r="I428" s="23"/>
    </row>
    <row r="429" spans="2:9" ht="12.75">
      <c r="B429" s="23"/>
      <c r="C429" s="23"/>
      <c r="D429" s="23"/>
      <c r="E429" s="23"/>
      <c r="F429" s="23"/>
      <c r="G429" s="23"/>
      <c r="H429" s="23"/>
      <c r="I429" s="23"/>
    </row>
    <row r="430" spans="2:9" ht="12.75">
      <c r="B430" s="23"/>
      <c r="C430" s="23"/>
      <c r="D430" s="23"/>
      <c r="E430" s="23"/>
      <c r="F430" s="23"/>
      <c r="G430" s="23"/>
      <c r="H430" s="23"/>
      <c r="I430" s="23"/>
    </row>
    <row r="431" spans="2:9" ht="12.75">
      <c r="B431" s="23"/>
      <c r="C431" s="23"/>
      <c r="D431" s="23"/>
      <c r="E431" s="23"/>
      <c r="F431" s="23"/>
      <c r="G431" s="23"/>
      <c r="H431" s="23"/>
      <c r="I431" s="23"/>
    </row>
    <row r="432" spans="2:9" ht="12.75">
      <c r="B432" s="23"/>
      <c r="C432" s="23"/>
      <c r="D432" s="23"/>
      <c r="E432" s="23"/>
      <c r="F432" s="23"/>
      <c r="G432" s="23"/>
      <c r="H432" s="23"/>
      <c r="I432" s="23"/>
    </row>
    <row r="433" spans="2:9" ht="12.75">
      <c r="B433" s="23"/>
      <c r="C433" s="23"/>
      <c r="D433" s="23"/>
      <c r="E433" s="23"/>
      <c r="F433" s="23"/>
      <c r="G433" s="23"/>
      <c r="H433" s="23"/>
      <c r="I433" s="23"/>
    </row>
    <row r="434" spans="2:9" ht="12.75">
      <c r="B434" s="23"/>
      <c r="C434" s="23"/>
      <c r="D434" s="23"/>
      <c r="E434" s="23"/>
      <c r="F434" s="23"/>
      <c r="G434" s="23"/>
      <c r="H434" s="23"/>
      <c r="I434" s="23"/>
    </row>
    <row r="435" spans="2:9" ht="12.75">
      <c r="B435" s="23"/>
      <c r="C435" s="23"/>
      <c r="D435" s="23"/>
      <c r="E435" s="23"/>
      <c r="F435" s="23"/>
      <c r="G435" s="23"/>
      <c r="H435" s="23"/>
      <c r="I435" s="23"/>
    </row>
    <row r="436" spans="2:9" ht="12.75">
      <c r="B436" s="23"/>
      <c r="C436" s="23"/>
      <c r="D436" s="23"/>
      <c r="E436" s="23"/>
      <c r="F436" s="23"/>
      <c r="G436" s="23"/>
      <c r="H436" s="23"/>
      <c r="I436" s="23"/>
    </row>
    <row r="437" spans="2:9" ht="12.75">
      <c r="B437" s="23"/>
      <c r="C437" s="23"/>
      <c r="D437" s="23"/>
      <c r="E437" s="23"/>
      <c r="F437" s="23"/>
      <c r="G437" s="23"/>
      <c r="H437" s="23"/>
      <c r="I437" s="23"/>
    </row>
    <row r="438" spans="2:9" ht="12.75">
      <c r="B438" s="23"/>
      <c r="C438" s="23"/>
      <c r="D438" s="23"/>
      <c r="E438" s="23"/>
      <c r="F438" s="23"/>
      <c r="G438" s="23"/>
      <c r="H438" s="23"/>
      <c r="I438" s="23"/>
    </row>
    <row r="439" spans="2:9" ht="12.75">
      <c r="B439" s="23"/>
      <c r="C439" s="23"/>
      <c r="D439" s="23"/>
      <c r="E439" s="23"/>
      <c r="F439" s="23"/>
      <c r="G439" s="23"/>
      <c r="H439" s="23"/>
      <c r="I439" s="23"/>
    </row>
    <row r="440" spans="2:9" ht="12.75">
      <c r="B440" s="23"/>
      <c r="C440" s="23"/>
      <c r="D440" s="23"/>
      <c r="E440" s="23"/>
      <c r="F440" s="23"/>
      <c r="G440" s="23"/>
      <c r="H440" s="23"/>
      <c r="I440" s="23"/>
    </row>
    <row r="441" spans="2:9" ht="12.75">
      <c r="B441" s="23"/>
      <c r="C441" s="23"/>
      <c r="D441" s="23"/>
      <c r="E441" s="23"/>
      <c r="F441" s="23"/>
      <c r="G441" s="23"/>
      <c r="H441" s="23"/>
      <c r="I441" s="23"/>
    </row>
    <row r="442" spans="2:9" ht="12.75">
      <c r="B442" s="23"/>
      <c r="C442" s="23"/>
      <c r="D442" s="23"/>
      <c r="E442" s="23"/>
      <c r="F442" s="23"/>
      <c r="G442" s="23"/>
      <c r="H442" s="23"/>
      <c r="I442" s="23"/>
    </row>
    <row r="443" spans="2:9" ht="12.75">
      <c r="B443" s="23"/>
      <c r="C443" s="23"/>
      <c r="D443" s="23"/>
      <c r="E443" s="23"/>
      <c r="F443" s="23"/>
      <c r="G443" s="23"/>
      <c r="H443" s="23"/>
      <c r="I443" s="23"/>
    </row>
    <row r="444" spans="2:9" ht="12.75">
      <c r="B444" s="23"/>
      <c r="C444" s="23"/>
      <c r="D444" s="23"/>
      <c r="E444" s="23"/>
      <c r="F444" s="23"/>
      <c r="G444" s="23"/>
      <c r="H444" s="23"/>
      <c r="I444" s="23"/>
    </row>
    <row r="445" spans="2:9" ht="12.75">
      <c r="B445" s="23"/>
      <c r="C445" s="23"/>
      <c r="D445" s="23"/>
      <c r="E445" s="23"/>
      <c r="F445" s="23"/>
      <c r="G445" s="23"/>
      <c r="H445" s="23"/>
      <c r="I445" s="23"/>
    </row>
    <row r="446" spans="2:9" ht="12.75">
      <c r="B446" s="23"/>
      <c r="C446" s="23"/>
      <c r="D446" s="23"/>
      <c r="E446" s="23"/>
      <c r="F446" s="23"/>
      <c r="G446" s="23"/>
      <c r="H446" s="23"/>
      <c r="I446" s="23"/>
    </row>
    <row r="447" spans="2:9" ht="12.75">
      <c r="B447" s="23"/>
      <c r="C447" s="23"/>
      <c r="D447" s="23"/>
      <c r="E447" s="23"/>
      <c r="F447" s="23"/>
      <c r="G447" s="23"/>
      <c r="H447" s="23"/>
      <c r="I447" s="23"/>
    </row>
    <row r="448" spans="2:9" ht="12.75">
      <c r="B448" s="23"/>
      <c r="C448" s="23"/>
      <c r="D448" s="23"/>
      <c r="E448" s="23"/>
      <c r="F448" s="23"/>
      <c r="G448" s="23"/>
      <c r="H448" s="23"/>
      <c r="I448" s="23"/>
    </row>
    <row r="449" spans="2:9" ht="12.75">
      <c r="B449" s="23"/>
      <c r="C449" s="23"/>
      <c r="D449" s="23"/>
      <c r="E449" s="23"/>
      <c r="F449" s="23"/>
      <c r="G449" s="23"/>
      <c r="H449" s="23"/>
      <c r="I449" s="23"/>
    </row>
    <row r="450" spans="2:9" ht="12.75">
      <c r="B450" s="23"/>
      <c r="C450" s="23"/>
      <c r="D450" s="23"/>
      <c r="E450" s="23"/>
      <c r="F450" s="23"/>
      <c r="G450" s="23"/>
      <c r="H450" s="23"/>
      <c r="I450" s="23"/>
    </row>
    <row r="451" spans="2:9" ht="12.75">
      <c r="B451" s="23"/>
      <c r="C451" s="23"/>
      <c r="D451" s="23"/>
      <c r="E451" s="23"/>
      <c r="F451" s="23"/>
      <c r="G451" s="23"/>
      <c r="H451" s="23"/>
      <c r="I451" s="23"/>
    </row>
    <row r="452" spans="2:9" ht="12.75">
      <c r="B452" s="23"/>
      <c r="C452" s="23"/>
      <c r="D452" s="23"/>
      <c r="E452" s="23"/>
      <c r="F452" s="23"/>
      <c r="G452" s="23"/>
      <c r="H452" s="23"/>
      <c r="I452" s="23"/>
    </row>
    <row r="453" spans="2:9" ht="12.75">
      <c r="B453" s="23"/>
      <c r="C453" s="23"/>
      <c r="D453" s="23"/>
      <c r="E453" s="23"/>
      <c r="F453" s="23"/>
      <c r="G453" s="23"/>
      <c r="H453" s="23"/>
      <c r="I453" s="23"/>
    </row>
    <row r="454" spans="2:9" ht="12.75">
      <c r="B454" s="23"/>
      <c r="C454" s="23"/>
      <c r="D454" s="23"/>
      <c r="E454" s="23"/>
      <c r="F454" s="23"/>
      <c r="G454" s="23"/>
      <c r="H454" s="23"/>
      <c r="I454" s="23"/>
    </row>
    <row r="455" spans="2:9" ht="12.75">
      <c r="B455" s="23"/>
      <c r="C455" s="23"/>
      <c r="D455" s="23"/>
      <c r="E455" s="23"/>
      <c r="F455" s="23"/>
      <c r="G455" s="23"/>
      <c r="H455" s="23"/>
      <c r="I455" s="23"/>
    </row>
    <row r="456" spans="2:9" ht="12.75">
      <c r="B456" s="23"/>
      <c r="C456" s="23"/>
      <c r="D456" s="23"/>
      <c r="E456" s="23"/>
      <c r="F456" s="23"/>
      <c r="G456" s="23"/>
      <c r="H456" s="23"/>
      <c r="I456" s="23"/>
    </row>
    <row r="457" spans="2:9" ht="12.75">
      <c r="B457" s="23"/>
      <c r="C457" s="23"/>
      <c r="D457" s="23"/>
      <c r="E457" s="23"/>
      <c r="F457" s="23"/>
      <c r="G457" s="23"/>
      <c r="H457" s="23"/>
      <c r="I457" s="23"/>
    </row>
    <row r="458" spans="2:9" ht="12.75">
      <c r="B458" s="23"/>
      <c r="C458" s="23"/>
      <c r="D458" s="23"/>
      <c r="E458" s="23"/>
      <c r="F458" s="23"/>
      <c r="G458" s="23"/>
      <c r="H458" s="23"/>
      <c r="I458" s="23"/>
    </row>
    <row r="459" spans="2:9" ht="12.75">
      <c r="B459" s="23"/>
      <c r="C459" s="23"/>
      <c r="D459" s="23"/>
      <c r="E459" s="23"/>
      <c r="F459" s="23"/>
      <c r="G459" s="23"/>
      <c r="H459" s="23"/>
      <c r="I459" s="23"/>
    </row>
    <row r="460" spans="2:9" ht="12.75">
      <c r="B460" s="23"/>
      <c r="C460" s="23"/>
      <c r="D460" s="23"/>
      <c r="E460" s="23"/>
      <c r="F460" s="23"/>
      <c r="G460" s="23"/>
      <c r="H460" s="23"/>
      <c r="I460" s="23"/>
    </row>
    <row r="461" spans="2:9" ht="12.75">
      <c r="B461" s="23"/>
      <c r="C461" s="23"/>
      <c r="D461" s="23"/>
      <c r="E461" s="23"/>
      <c r="F461" s="23"/>
      <c r="G461" s="23"/>
      <c r="H461" s="23"/>
      <c r="I461" s="23"/>
    </row>
    <row r="462" spans="2:9" ht="12.75">
      <c r="B462" s="23"/>
      <c r="C462" s="23"/>
      <c r="D462" s="23"/>
      <c r="E462" s="23"/>
      <c r="F462" s="23"/>
      <c r="G462" s="23"/>
      <c r="H462" s="23"/>
      <c r="I462" s="23"/>
    </row>
    <row r="463" spans="2:9" ht="12.75">
      <c r="B463" s="23"/>
      <c r="C463" s="23"/>
      <c r="D463" s="23"/>
      <c r="E463" s="23"/>
      <c r="F463" s="23"/>
      <c r="G463" s="23"/>
      <c r="H463" s="23"/>
      <c r="I463" s="23"/>
    </row>
    <row r="464" spans="2:9" ht="12.75">
      <c r="B464" s="23"/>
      <c r="C464" s="23"/>
      <c r="D464" s="23"/>
      <c r="E464" s="23"/>
      <c r="F464" s="23"/>
      <c r="G464" s="23"/>
      <c r="H464" s="23"/>
      <c r="I464" s="23"/>
    </row>
    <row r="465" spans="2:9" ht="12.75">
      <c r="B465" s="23"/>
      <c r="C465" s="23"/>
      <c r="D465" s="23"/>
      <c r="E465" s="23"/>
      <c r="F465" s="23"/>
      <c r="G465" s="23"/>
      <c r="H465" s="23"/>
      <c r="I465" s="23"/>
    </row>
    <row r="466" spans="2:9" ht="12.75">
      <c r="B466" s="23"/>
      <c r="C466" s="23"/>
      <c r="D466" s="23"/>
      <c r="E466" s="23"/>
      <c r="F466" s="23"/>
      <c r="G466" s="23"/>
      <c r="H466" s="23"/>
      <c r="I466" s="23"/>
    </row>
    <row r="467" spans="2:9" ht="12.75">
      <c r="B467" s="23"/>
      <c r="C467" s="23"/>
      <c r="D467" s="23"/>
      <c r="E467" s="23"/>
      <c r="F467" s="23"/>
      <c r="G467" s="23"/>
      <c r="H467" s="23"/>
      <c r="I467" s="23"/>
    </row>
    <row r="468" spans="2:9" ht="12.75">
      <c r="B468" s="23"/>
      <c r="C468" s="23"/>
      <c r="D468" s="23"/>
      <c r="E468" s="23"/>
      <c r="F468" s="23"/>
      <c r="G468" s="23"/>
      <c r="H468" s="23"/>
      <c r="I468" s="23"/>
    </row>
    <row r="469" spans="2:9" ht="12.75">
      <c r="B469" s="23"/>
      <c r="C469" s="23"/>
      <c r="D469" s="23"/>
      <c r="E469" s="23"/>
      <c r="F469" s="23"/>
      <c r="G469" s="23"/>
      <c r="H469" s="23"/>
      <c r="I469" s="23"/>
    </row>
    <row r="470" spans="2:9" ht="12.75">
      <c r="B470" s="23"/>
      <c r="C470" s="23"/>
      <c r="D470" s="23"/>
      <c r="E470" s="23"/>
      <c r="F470" s="23"/>
      <c r="G470" s="23"/>
      <c r="H470" s="23"/>
      <c r="I470" s="23"/>
    </row>
    <row r="471" spans="2:9" ht="12.75">
      <c r="B471" s="23"/>
      <c r="C471" s="23"/>
      <c r="D471" s="23"/>
      <c r="E471" s="23"/>
      <c r="F471" s="23"/>
      <c r="G471" s="23"/>
      <c r="H471" s="23"/>
      <c r="I471" s="23"/>
    </row>
    <row r="472" spans="2:9" ht="12.75">
      <c r="B472" s="23"/>
      <c r="C472" s="23"/>
      <c r="D472" s="23"/>
      <c r="E472" s="23"/>
      <c r="F472" s="23"/>
      <c r="G472" s="23"/>
      <c r="H472" s="23"/>
      <c r="I472" s="23"/>
    </row>
    <row r="473" spans="2:9" ht="12.75">
      <c r="B473" s="23"/>
      <c r="C473" s="23"/>
      <c r="D473" s="23"/>
      <c r="E473" s="23"/>
      <c r="F473" s="23"/>
      <c r="G473" s="23"/>
      <c r="H473" s="23"/>
      <c r="I473" s="23"/>
    </row>
    <row r="474" spans="2:9" ht="12.75">
      <c r="B474" s="23"/>
      <c r="C474" s="23"/>
      <c r="D474" s="23"/>
      <c r="E474" s="23"/>
      <c r="F474" s="23"/>
      <c r="G474" s="23"/>
      <c r="H474" s="23"/>
      <c r="I474" s="23"/>
    </row>
    <row r="475" spans="2:9" ht="12.75">
      <c r="B475" s="23"/>
      <c r="C475" s="23"/>
      <c r="D475" s="23"/>
      <c r="E475" s="23"/>
      <c r="F475" s="23"/>
      <c r="G475" s="23"/>
      <c r="H475" s="23"/>
      <c r="I475" s="23"/>
    </row>
    <row r="476" spans="2:9" ht="12.75">
      <c r="B476" s="23"/>
      <c r="C476" s="23"/>
      <c r="D476" s="23"/>
      <c r="E476" s="23"/>
      <c r="F476" s="23"/>
      <c r="G476" s="23"/>
      <c r="H476" s="23"/>
      <c r="I476" s="23"/>
    </row>
    <row r="477" spans="2:9" ht="12.75">
      <c r="B477" s="23"/>
      <c r="C477" s="23"/>
      <c r="D477" s="23"/>
      <c r="E477" s="23"/>
      <c r="F477" s="23"/>
      <c r="G477" s="23"/>
      <c r="H477" s="23"/>
      <c r="I477" s="23"/>
    </row>
    <row r="478" spans="2:9" ht="12.75">
      <c r="B478" s="23"/>
      <c r="C478" s="23"/>
      <c r="D478" s="23"/>
      <c r="E478" s="23"/>
      <c r="F478" s="23"/>
      <c r="G478" s="23"/>
      <c r="H478" s="23"/>
      <c r="I478" s="23"/>
    </row>
    <row r="479" spans="2:9" ht="12.75">
      <c r="B479" s="23"/>
      <c r="C479" s="23"/>
      <c r="D479" s="23"/>
      <c r="E479" s="23"/>
      <c r="F479" s="23"/>
      <c r="G479" s="23"/>
      <c r="H479" s="23"/>
      <c r="I479" s="23"/>
    </row>
    <row r="480" spans="2:9" ht="12.75">
      <c r="B480" s="23"/>
      <c r="C480" s="23"/>
      <c r="D480" s="23"/>
      <c r="E480" s="23"/>
      <c r="F480" s="23"/>
      <c r="G480" s="23"/>
      <c r="H480" s="23"/>
      <c r="I480" s="23"/>
    </row>
    <row r="481" spans="2:9" ht="12.75">
      <c r="B481" s="23"/>
      <c r="C481" s="23"/>
      <c r="D481" s="23"/>
      <c r="E481" s="23"/>
      <c r="F481" s="23"/>
      <c r="G481" s="23"/>
      <c r="H481" s="23"/>
      <c r="I481" s="23"/>
    </row>
    <row r="482" spans="2:9" ht="12.75">
      <c r="B482" s="23"/>
      <c r="C482" s="23"/>
      <c r="D482" s="23"/>
      <c r="E482" s="23"/>
      <c r="F482" s="23"/>
      <c r="G482" s="23"/>
      <c r="H482" s="23"/>
      <c r="I482" s="23"/>
    </row>
    <row r="483" spans="2:9" ht="12.75">
      <c r="B483" s="23"/>
      <c r="C483" s="23"/>
      <c r="D483" s="23"/>
      <c r="E483" s="23"/>
      <c r="F483" s="23"/>
      <c r="G483" s="23"/>
      <c r="H483" s="23"/>
      <c r="I483" s="23"/>
    </row>
    <row r="484" spans="2:9" ht="12.75">
      <c r="B484" s="23"/>
      <c r="C484" s="23"/>
      <c r="D484" s="23"/>
      <c r="E484" s="23"/>
      <c r="F484" s="23"/>
      <c r="G484" s="23"/>
      <c r="H484" s="23"/>
      <c r="I484" s="23"/>
    </row>
    <row r="485" spans="2:9" ht="12.75">
      <c r="B485" s="23"/>
      <c r="C485" s="23"/>
      <c r="D485" s="23"/>
      <c r="E485" s="23"/>
      <c r="F485" s="23"/>
      <c r="G485" s="23"/>
      <c r="H485" s="23"/>
      <c r="I485" s="23"/>
    </row>
    <row r="486" spans="2:9" ht="12.75">
      <c r="B486" s="23"/>
      <c r="C486" s="23"/>
      <c r="D486" s="23"/>
      <c r="E486" s="23"/>
      <c r="F486" s="23"/>
      <c r="G486" s="23"/>
      <c r="H486" s="23"/>
      <c r="I486" s="23"/>
    </row>
    <row r="487" spans="2:9" ht="12.75">
      <c r="B487" s="23"/>
      <c r="C487" s="23"/>
      <c r="D487" s="23"/>
      <c r="E487" s="23"/>
      <c r="F487" s="23"/>
      <c r="G487" s="23"/>
      <c r="H487" s="23"/>
      <c r="I487" s="23"/>
    </row>
    <row r="488" spans="2:9" ht="12.75">
      <c r="B488" s="23"/>
      <c r="C488" s="23"/>
      <c r="D488" s="23"/>
      <c r="E488" s="23"/>
      <c r="F488" s="23"/>
      <c r="G488" s="23"/>
      <c r="H488" s="23"/>
      <c r="I488" s="23"/>
    </row>
    <row r="489" spans="2:9" ht="12.75">
      <c r="B489" s="23"/>
      <c r="C489" s="23"/>
      <c r="D489" s="23"/>
      <c r="E489" s="23"/>
      <c r="F489" s="23"/>
      <c r="G489" s="23"/>
      <c r="H489" s="23"/>
      <c r="I489" s="23"/>
    </row>
    <row r="490" spans="2:9" ht="12.75">
      <c r="B490" s="23"/>
      <c r="C490" s="23"/>
      <c r="D490" s="23"/>
      <c r="E490" s="23"/>
      <c r="F490" s="23"/>
      <c r="G490" s="23"/>
      <c r="H490" s="23"/>
      <c r="I490" s="23"/>
    </row>
    <row r="491" spans="2:9" ht="12.75">
      <c r="B491" s="23"/>
      <c r="C491" s="23"/>
      <c r="D491" s="23"/>
      <c r="E491" s="23"/>
      <c r="F491" s="23"/>
      <c r="G491" s="23"/>
      <c r="H491" s="23"/>
      <c r="I491" s="23"/>
    </row>
    <row r="492" spans="2:9" ht="12.75">
      <c r="B492" s="23"/>
      <c r="C492" s="23"/>
      <c r="D492" s="23"/>
      <c r="E492" s="23"/>
      <c r="F492" s="23"/>
      <c r="G492" s="23"/>
      <c r="H492" s="23"/>
      <c r="I492" s="23"/>
    </row>
    <row r="493" spans="2:9" ht="12.75">
      <c r="B493" s="23"/>
      <c r="C493" s="23"/>
      <c r="D493" s="23"/>
      <c r="E493" s="23"/>
      <c r="F493" s="23"/>
      <c r="G493" s="23"/>
      <c r="H493" s="23"/>
      <c r="I493" s="23"/>
    </row>
    <row r="494" spans="2:9" ht="12.75">
      <c r="B494" s="23"/>
      <c r="C494" s="23"/>
      <c r="D494" s="23"/>
      <c r="E494" s="23"/>
      <c r="F494" s="23"/>
      <c r="G494" s="23"/>
      <c r="H494" s="23"/>
      <c r="I494" s="23"/>
    </row>
    <row r="495" spans="2:9" ht="12.75">
      <c r="B495" s="23"/>
      <c r="C495" s="23"/>
      <c r="D495" s="23"/>
      <c r="E495" s="23"/>
      <c r="F495" s="23"/>
      <c r="G495" s="23"/>
      <c r="H495" s="23"/>
      <c r="I495" s="23"/>
    </row>
    <row r="496" spans="2:9" ht="12.75">
      <c r="B496" s="23"/>
      <c r="C496" s="23"/>
      <c r="D496" s="23"/>
      <c r="E496" s="23"/>
      <c r="F496" s="23"/>
      <c r="G496" s="23"/>
      <c r="H496" s="23"/>
      <c r="I496" s="23"/>
    </row>
    <row r="497" spans="2:9" ht="12.75">
      <c r="B497" s="23"/>
      <c r="C497" s="23"/>
      <c r="D497" s="23"/>
      <c r="E497" s="23"/>
      <c r="F497" s="23"/>
      <c r="G497" s="23"/>
      <c r="H497" s="23"/>
      <c r="I497" s="23"/>
    </row>
    <row r="498" spans="2:9" ht="12.75">
      <c r="B498" s="23"/>
      <c r="C498" s="23"/>
      <c r="D498" s="23"/>
      <c r="E498" s="23"/>
      <c r="F498" s="23"/>
      <c r="G498" s="23"/>
      <c r="H498" s="23"/>
      <c r="I498" s="23"/>
    </row>
    <row r="499" spans="2:9" ht="12.75">
      <c r="B499" s="23"/>
      <c r="C499" s="23"/>
      <c r="D499" s="23"/>
      <c r="E499" s="23"/>
      <c r="F499" s="23"/>
      <c r="G499" s="23"/>
      <c r="H499" s="23"/>
      <c r="I499" s="23"/>
    </row>
    <row r="500" spans="2:9" ht="12.75">
      <c r="B500" s="23"/>
      <c r="C500" s="23"/>
      <c r="D500" s="23"/>
      <c r="E500" s="23"/>
      <c r="F500" s="23"/>
      <c r="G500" s="23"/>
      <c r="H500" s="23"/>
      <c r="I500" s="23"/>
    </row>
    <row r="501" spans="2:9" ht="12.75">
      <c r="B501" s="23"/>
      <c r="C501" s="23"/>
      <c r="D501" s="23"/>
      <c r="E501" s="23"/>
      <c r="F501" s="23"/>
      <c r="G501" s="23"/>
      <c r="H501" s="23"/>
      <c r="I501" s="23"/>
    </row>
    <row r="502" spans="2:9" ht="12.75">
      <c r="B502" s="23"/>
      <c r="C502" s="23"/>
      <c r="D502" s="23"/>
      <c r="E502" s="23"/>
      <c r="F502" s="23"/>
      <c r="G502" s="23"/>
      <c r="H502" s="23"/>
      <c r="I502" s="23"/>
    </row>
    <row r="503" spans="2:9" ht="12.75">
      <c r="B503" s="23"/>
      <c r="C503" s="23"/>
      <c r="D503" s="23"/>
      <c r="E503" s="23"/>
      <c r="F503" s="23"/>
      <c r="G503" s="23"/>
      <c r="H503" s="23"/>
      <c r="I503" s="23"/>
    </row>
    <row r="504" spans="2:9" ht="12.75">
      <c r="B504" s="23"/>
      <c r="C504" s="23"/>
      <c r="D504" s="23"/>
      <c r="E504" s="23"/>
      <c r="F504" s="23"/>
      <c r="G504" s="23"/>
      <c r="H504" s="23"/>
      <c r="I504" s="23"/>
    </row>
    <row r="505" spans="2:9" ht="12.75">
      <c r="B505" s="23"/>
      <c r="C505" s="23"/>
      <c r="D505" s="23"/>
      <c r="E505" s="23"/>
      <c r="F505" s="23"/>
      <c r="G505" s="23"/>
      <c r="H505" s="23"/>
      <c r="I505" s="23"/>
    </row>
    <row r="506" spans="2:9" ht="12.75">
      <c r="B506" s="23"/>
      <c r="C506" s="23"/>
      <c r="D506" s="23"/>
      <c r="E506" s="23"/>
      <c r="F506" s="23"/>
      <c r="G506" s="23"/>
      <c r="H506" s="23"/>
      <c r="I506" s="23"/>
    </row>
    <row r="507" spans="2:9" ht="12.75">
      <c r="B507" s="23"/>
      <c r="C507" s="23"/>
      <c r="D507" s="23"/>
      <c r="E507" s="23"/>
      <c r="F507" s="23"/>
      <c r="G507" s="23"/>
      <c r="H507" s="23"/>
      <c r="I507" s="23"/>
    </row>
    <row r="508" spans="2:9" ht="12.75">
      <c r="B508" s="23"/>
      <c r="C508" s="23"/>
      <c r="D508" s="23"/>
      <c r="E508" s="23"/>
      <c r="F508" s="23"/>
      <c r="G508" s="23"/>
      <c r="H508" s="23"/>
      <c r="I508" s="23"/>
    </row>
    <row r="509" spans="2:9" ht="12.75">
      <c r="B509" s="23"/>
      <c r="C509" s="23"/>
      <c r="D509" s="23"/>
      <c r="E509" s="23"/>
      <c r="F509" s="23"/>
      <c r="G509" s="23"/>
      <c r="H509" s="23"/>
      <c r="I509" s="23"/>
    </row>
    <row r="510" spans="2:9" ht="12.75">
      <c r="B510" s="23"/>
      <c r="C510" s="23"/>
      <c r="D510" s="23"/>
      <c r="E510" s="23"/>
      <c r="F510" s="23"/>
      <c r="G510" s="23"/>
      <c r="H510" s="23"/>
      <c r="I510" s="23"/>
    </row>
    <row r="511" spans="2:9" ht="12.75">
      <c r="B511" s="23"/>
      <c r="C511" s="23"/>
      <c r="D511" s="23"/>
      <c r="E511" s="23"/>
      <c r="F511" s="23"/>
      <c r="G511" s="23"/>
      <c r="H511" s="23"/>
      <c r="I511" s="23"/>
    </row>
    <row r="512" spans="2:9" ht="12.75">
      <c r="B512" s="23"/>
      <c r="C512" s="23"/>
      <c r="D512" s="23"/>
      <c r="E512" s="23"/>
      <c r="F512" s="23"/>
      <c r="G512" s="23"/>
      <c r="H512" s="23"/>
      <c r="I512" s="23"/>
    </row>
    <row r="513" spans="2:9" ht="12.75">
      <c r="B513" s="23"/>
      <c r="C513" s="23"/>
      <c r="D513" s="23"/>
      <c r="E513" s="23"/>
      <c r="F513" s="23"/>
      <c r="G513" s="23"/>
      <c r="H513" s="23"/>
      <c r="I513" s="23"/>
    </row>
    <row r="514" spans="2:9" ht="12.75">
      <c r="B514" s="23"/>
      <c r="C514" s="23"/>
      <c r="D514" s="23"/>
      <c r="E514" s="23"/>
      <c r="F514" s="23"/>
      <c r="G514" s="23"/>
      <c r="H514" s="23"/>
      <c r="I514" s="23"/>
    </row>
    <row r="515" spans="2:9" ht="12.75">
      <c r="B515" s="23"/>
      <c r="C515" s="23"/>
      <c r="D515" s="23"/>
      <c r="E515" s="23"/>
      <c r="F515" s="23"/>
      <c r="G515" s="23"/>
      <c r="H515" s="23"/>
      <c r="I515" s="23"/>
    </row>
    <row r="516" spans="2:9" ht="12.75">
      <c r="B516" s="23"/>
      <c r="C516" s="23"/>
      <c r="D516" s="23"/>
      <c r="E516" s="23"/>
      <c r="F516" s="23"/>
      <c r="G516" s="23"/>
      <c r="H516" s="23"/>
      <c r="I516" s="23"/>
    </row>
    <row r="517" spans="2:9" ht="12.75">
      <c r="B517" s="23"/>
      <c r="C517" s="23"/>
      <c r="D517" s="23"/>
      <c r="E517" s="23"/>
      <c r="F517" s="23"/>
      <c r="G517" s="23"/>
      <c r="H517" s="23"/>
      <c r="I517" s="23"/>
    </row>
    <row r="518" spans="2:9" ht="12.75">
      <c r="B518" s="23"/>
      <c r="C518" s="23"/>
      <c r="D518" s="23"/>
      <c r="E518" s="23"/>
      <c r="F518" s="23"/>
      <c r="G518" s="23"/>
      <c r="H518" s="23"/>
      <c r="I518" s="23"/>
    </row>
    <row r="519" spans="2:9" ht="12.75">
      <c r="B519" s="23"/>
      <c r="C519" s="23"/>
      <c r="D519" s="23"/>
      <c r="E519" s="23"/>
      <c r="F519" s="23"/>
      <c r="G519" s="23"/>
      <c r="H519" s="23"/>
      <c r="I519" s="23"/>
    </row>
    <row r="520" spans="2:9" ht="12.75">
      <c r="B520" s="23"/>
      <c r="C520" s="23"/>
      <c r="D520" s="23"/>
      <c r="E520" s="23"/>
      <c r="F520" s="23"/>
      <c r="G520" s="23"/>
      <c r="H520" s="23"/>
      <c r="I520" s="23"/>
    </row>
    <row r="521" spans="2:9" ht="12.75">
      <c r="B521" s="23"/>
      <c r="C521" s="23"/>
      <c r="D521" s="23"/>
      <c r="E521" s="23"/>
      <c r="F521" s="23"/>
      <c r="G521" s="23"/>
      <c r="H521" s="23"/>
      <c r="I521" s="23"/>
    </row>
    <row r="522" spans="2:9" ht="12.75">
      <c r="B522" s="23"/>
      <c r="C522" s="23"/>
      <c r="D522" s="23"/>
      <c r="E522" s="23"/>
      <c r="F522" s="23"/>
      <c r="G522" s="23"/>
      <c r="H522" s="23"/>
      <c r="I522" s="23"/>
    </row>
    <row r="523" spans="2:9" ht="12.75">
      <c r="B523" s="23"/>
      <c r="C523" s="23"/>
      <c r="D523" s="23"/>
      <c r="E523" s="23"/>
      <c r="F523" s="23"/>
      <c r="G523" s="23"/>
      <c r="H523" s="23"/>
      <c r="I523" s="23"/>
    </row>
    <row r="524" spans="2:9" ht="12.75">
      <c r="B524" s="23"/>
      <c r="C524" s="23"/>
      <c r="D524" s="23"/>
      <c r="E524" s="23"/>
      <c r="F524" s="23"/>
      <c r="G524" s="23"/>
      <c r="H524" s="23"/>
      <c r="I524" s="23"/>
    </row>
    <row r="525" spans="2:9" ht="12.75">
      <c r="B525" s="23"/>
      <c r="C525" s="23"/>
      <c r="D525" s="23"/>
      <c r="E525" s="23"/>
      <c r="F525" s="23"/>
      <c r="G525" s="23"/>
      <c r="H525" s="23"/>
      <c r="I525" s="23"/>
    </row>
    <row r="526" spans="2:9" ht="12.75">
      <c r="B526" s="23"/>
      <c r="C526" s="23"/>
      <c r="D526" s="23"/>
      <c r="E526" s="23"/>
      <c r="F526" s="23"/>
      <c r="G526" s="23"/>
      <c r="H526" s="23"/>
      <c r="I526" s="23"/>
    </row>
    <row r="527" spans="2:9" ht="12.75">
      <c r="B527" s="23"/>
      <c r="C527" s="23"/>
      <c r="D527" s="23"/>
      <c r="E527" s="23"/>
      <c r="F527" s="23"/>
      <c r="G527" s="23"/>
      <c r="H527" s="23"/>
      <c r="I527" s="23"/>
    </row>
    <row r="528" spans="2:9" ht="12.75">
      <c r="B528" s="23"/>
      <c r="C528" s="23"/>
      <c r="D528" s="23"/>
      <c r="E528" s="23"/>
      <c r="F528" s="23"/>
      <c r="G528" s="23"/>
      <c r="H528" s="23"/>
      <c r="I528" s="23"/>
    </row>
    <row r="529" spans="2:9" ht="12.75">
      <c r="B529" s="23"/>
      <c r="C529" s="23"/>
      <c r="D529" s="23"/>
      <c r="E529" s="23"/>
      <c r="F529" s="23"/>
      <c r="G529" s="23"/>
      <c r="H529" s="23"/>
      <c r="I529" s="23"/>
    </row>
    <row r="530" spans="2:9" ht="12.75">
      <c r="B530" s="23"/>
      <c r="C530" s="23"/>
      <c r="D530" s="23"/>
      <c r="E530" s="23"/>
      <c r="F530" s="23"/>
      <c r="G530" s="23"/>
      <c r="H530" s="23"/>
      <c r="I530" s="23"/>
    </row>
    <row r="531" spans="2:9" ht="12.75">
      <c r="B531" s="23"/>
      <c r="C531" s="23"/>
      <c r="D531" s="23"/>
      <c r="E531" s="23"/>
      <c r="F531" s="23"/>
      <c r="G531" s="23"/>
      <c r="H531" s="23"/>
      <c r="I531" s="23"/>
    </row>
    <row r="532" spans="2:9" ht="12.75">
      <c r="B532" s="23"/>
      <c r="C532" s="23"/>
      <c r="D532" s="23"/>
      <c r="E532" s="23"/>
      <c r="F532" s="23"/>
      <c r="G532" s="23"/>
      <c r="H532" s="23"/>
      <c r="I532" s="23"/>
    </row>
    <row r="533" spans="2:9" ht="12.75">
      <c r="B533" s="23"/>
      <c r="C533" s="23"/>
      <c r="D533" s="23"/>
      <c r="E533" s="23"/>
      <c r="F533" s="23"/>
      <c r="G533" s="23"/>
      <c r="H533" s="23"/>
      <c r="I533" s="23"/>
    </row>
    <row r="534" spans="2:9" ht="12.75">
      <c r="B534" s="23"/>
      <c r="C534" s="23"/>
      <c r="D534" s="23"/>
      <c r="E534" s="23"/>
      <c r="F534" s="23"/>
      <c r="G534" s="23"/>
      <c r="H534" s="23"/>
      <c r="I534" s="23"/>
    </row>
    <row r="535" spans="2:9" ht="12.75">
      <c r="B535" s="23"/>
      <c r="C535" s="23"/>
      <c r="D535" s="23"/>
      <c r="E535" s="23"/>
      <c r="F535" s="23"/>
      <c r="G535" s="23"/>
      <c r="H535" s="23"/>
      <c r="I535" s="23"/>
    </row>
    <row r="536" spans="2:9" ht="12.75">
      <c r="B536" s="23"/>
      <c r="C536" s="23"/>
      <c r="D536" s="23"/>
      <c r="E536" s="23"/>
      <c r="F536" s="23"/>
      <c r="G536" s="23"/>
      <c r="H536" s="23"/>
      <c r="I536" s="23"/>
    </row>
    <row r="537" spans="2:9" ht="12.75">
      <c r="B537" s="23"/>
      <c r="C537" s="23"/>
      <c r="D537" s="23"/>
      <c r="E537" s="23"/>
      <c r="F537" s="23"/>
      <c r="G537" s="23"/>
      <c r="H537" s="23"/>
      <c r="I537" s="23"/>
    </row>
    <row r="538" spans="2:9" ht="12.75">
      <c r="B538" s="23"/>
      <c r="C538" s="23"/>
      <c r="D538" s="23"/>
      <c r="E538" s="23"/>
      <c r="F538" s="23"/>
      <c r="G538" s="23"/>
      <c r="H538" s="23"/>
      <c r="I538" s="23"/>
    </row>
    <row r="539" spans="2:9" ht="12.75">
      <c r="B539" s="23"/>
      <c r="C539" s="23"/>
      <c r="D539" s="23"/>
      <c r="E539" s="23"/>
      <c r="F539" s="23"/>
      <c r="G539" s="23"/>
      <c r="H539" s="23"/>
      <c r="I539" s="23"/>
    </row>
    <row r="540" spans="2:9" ht="12.75">
      <c r="B540" s="23"/>
      <c r="C540" s="23"/>
      <c r="D540" s="23"/>
      <c r="E540" s="23"/>
      <c r="F540" s="23"/>
      <c r="G540" s="23"/>
      <c r="H540" s="23"/>
      <c r="I540" s="23"/>
    </row>
    <row r="541" spans="2:9" ht="12.75">
      <c r="B541" s="23"/>
      <c r="C541" s="23"/>
      <c r="D541" s="23"/>
      <c r="E541" s="23"/>
      <c r="F541" s="23"/>
      <c r="G541" s="23"/>
      <c r="H541" s="23"/>
      <c r="I541" s="23"/>
    </row>
    <row r="542" spans="2:9" ht="12.75">
      <c r="B542" s="23"/>
      <c r="C542" s="23"/>
      <c r="D542" s="23"/>
      <c r="E542" s="23"/>
      <c r="F542" s="23"/>
      <c r="G542" s="23"/>
      <c r="H542" s="23"/>
      <c r="I542" s="23"/>
    </row>
    <row r="543" spans="2:9" ht="12.75">
      <c r="B543" s="23"/>
      <c r="C543" s="23"/>
      <c r="D543" s="23"/>
      <c r="E543" s="23"/>
      <c r="F543" s="23"/>
      <c r="G543" s="23"/>
      <c r="H543" s="23"/>
      <c r="I543" s="23"/>
    </row>
    <row r="544" spans="2:9" ht="12.75">
      <c r="B544" s="23"/>
      <c r="C544" s="23"/>
      <c r="D544" s="23"/>
      <c r="E544" s="23"/>
      <c r="F544" s="23"/>
      <c r="G544" s="23"/>
      <c r="H544" s="23"/>
      <c r="I544" s="23"/>
    </row>
    <row r="545" spans="2:9" ht="12.75">
      <c r="B545" s="23"/>
      <c r="C545" s="23"/>
      <c r="D545" s="23"/>
      <c r="E545" s="23"/>
      <c r="F545" s="23"/>
      <c r="G545" s="23"/>
      <c r="H545" s="23"/>
      <c r="I545" s="23"/>
    </row>
    <row r="546" spans="2:9" ht="12.75">
      <c r="B546" s="23"/>
      <c r="C546" s="23"/>
      <c r="D546" s="23"/>
      <c r="E546" s="23"/>
      <c r="F546" s="23"/>
      <c r="G546" s="23"/>
      <c r="H546" s="23"/>
      <c r="I546" s="23"/>
    </row>
    <row r="547" spans="2:9" ht="12.75">
      <c r="B547" s="23"/>
      <c r="C547" s="23"/>
      <c r="D547" s="23"/>
      <c r="E547" s="23"/>
      <c r="F547" s="23"/>
      <c r="G547" s="23"/>
      <c r="H547" s="23"/>
      <c r="I547" s="23"/>
    </row>
    <row r="548" spans="2:9" ht="12.75">
      <c r="B548" s="23"/>
      <c r="C548" s="23"/>
      <c r="D548" s="23"/>
      <c r="E548" s="23"/>
      <c r="F548" s="23"/>
      <c r="G548" s="23"/>
      <c r="H548" s="23"/>
      <c r="I548" s="23"/>
    </row>
    <row r="549" spans="2:9" ht="12.75">
      <c r="B549" s="23"/>
      <c r="C549" s="23"/>
      <c r="D549" s="23"/>
      <c r="E549" s="23"/>
      <c r="F549" s="23"/>
      <c r="G549" s="23"/>
      <c r="H549" s="23"/>
      <c r="I549" s="23"/>
    </row>
    <row r="550" spans="2:9" ht="12.75">
      <c r="B550" s="23"/>
      <c r="C550" s="23"/>
      <c r="D550" s="23"/>
      <c r="E550" s="23"/>
      <c r="F550" s="23"/>
      <c r="G550" s="23"/>
      <c r="H550" s="23"/>
      <c r="I550" s="23"/>
    </row>
    <row r="551" spans="2:9" ht="12.75">
      <c r="B551" s="23"/>
      <c r="C551" s="23"/>
      <c r="D551" s="23"/>
      <c r="E551" s="23"/>
      <c r="F551" s="23"/>
      <c r="G551" s="23"/>
      <c r="H551" s="23"/>
      <c r="I551" s="23"/>
    </row>
    <row r="552" spans="2:9" ht="12.75">
      <c r="B552" s="23"/>
      <c r="C552" s="23"/>
      <c r="D552" s="23"/>
      <c r="E552" s="23"/>
      <c r="F552" s="23"/>
      <c r="G552" s="23"/>
      <c r="H552" s="23"/>
      <c r="I552" s="23"/>
    </row>
    <row r="553" spans="2:9" ht="12.75">
      <c r="B553" s="23"/>
      <c r="C553" s="23"/>
      <c r="D553" s="23"/>
      <c r="E553" s="23"/>
      <c r="F553" s="23"/>
      <c r="G553" s="23"/>
      <c r="H553" s="23"/>
      <c r="I553" s="23"/>
    </row>
    <row r="554" spans="2:9" ht="12.75">
      <c r="B554" s="23"/>
      <c r="C554" s="23"/>
      <c r="D554" s="23"/>
      <c r="E554" s="23"/>
      <c r="F554" s="23"/>
      <c r="G554" s="23"/>
      <c r="H554" s="23"/>
      <c r="I554" s="23"/>
    </row>
    <row r="555" spans="2:9" ht="12.75">
      <c r="B555" s="23"/>
      <c r="C555" s="23"/>
      <c r="D555" s="23"/>
      <c r="E555" s="23"/>
      <c r="F555" s="23"/>
      <c r="G555" s="23"/>
      <c r="H555" s="23"/>
      <c r="I555" s="23"/>
    </row>
    <row r="556" spans="2:9" ht="12.75">
      <c r="B556" s="23"/>
      <c r="C556" s="23"/>
      <c r="D556" s="23"/>
      <c r="E556" s="23"/>
      <c r="F556" s="23"/>
      <c r="G556" s="23"/>
      <c r="H556" s="23"/>
      <c r="I556" s="23"/>
    </row>
    <row r="557" spans="2:9" ht="12.75">
      <c r="B557" s="23"/>
      <c r="C557" s="23"/>
      <c r="D557" s="23"/>
      <c r="E557" s="23"/>
      <c r="F557" s="23"/>
      <c r="G557" s="23"/>
      <c r="H557" s="23"/>
      <c r="I557" s="23"/>
    </row>
    <row r="558" spans="2:9" ht="12.75">
      <c r="B558" s="23"/>
      <c r="C558" s="23"/>
      <c r="D558" s="23"/>
      <c r="E558" s="23"/>
      <c r="F558" s="23"/>
      <c r="G558" s="23"/>
      <c r="H558" s="23"/>
      <c r="I558" s="23"/>
    </row>
    <row r="559" spans="2:9" ht="12.75">
      <c r="B559" s="23"/>
      <c r="C559" s="23"/>
      <c r="D559" s="23"/>
      <c r="E559" s="23"/>
      <c r="F559" s="23"/>
      <c r="G559" s="23"/>
      <c r="H559" s="23"/>
      <c r="I559" s="23"/>
    </row>
    <row r="560" spans="2:9" ht="12.75">
      <c r="B560" s="23"/>
      <c r="C560" s="23"/>
      <c r="D560" s="23"/>
      <c r="E560" s="23"/>
      <c r="F560" s="23"/>
      <c r="G560" s="23"/>
      <c r="H560" s="23"/>
      <c r="I560" s="23"/>
    </row>
    <row r="561" spans="2:9" ht="12.75">
      <c r="B561" s="23"/>
      <c r="C561" s="23"/>
      <c r="D561" s="23"/>
      <c r="E561" s="23"/>
      <c r="F561" s="23"/>
      <c r="G561" s="23"/>
      <c r="H561" s="23"/>
      <c r="I561" s="23"/>
    </row>
    <row r="562" spans="2:9" ht="12.75">
      <c r="B562" s="23"/>
      <c r="C562" s="23"/>
      <c r="D562" s="23"/>
      <c r="E562" s="23"/>
      <c r="F562" s="23"/>
      <c r="G562" s="23"/>
      <c r="H562" s="23"/>
      <c r="I562" s="23"/>
    </row>
    <row r="563" spans="2:9" ht="12.75">
      <c r="B563" s="23"/>
      <c r="C563" s="23"/>
      <c r="D563" s="23"/>
      <c r="E563" s="23"/>
      <c r="F563" s="23"/>
      <c r="G563" s="23"/>
      <c r="H563" s="23"/>
      <c r="I563" s="23"/>
    </row>
    <row r="564" spans="2:9" ht="12.75">
      <c r="B564" s="23"/>
      <c r="C564" s="23"/>
      <c r="D564" s="23"/>
      <c r="E564" s="23"/>
      <c r="F564" s="23"/>
      <c r="G564" s="23"/>
      <c r="H564" s="23"/>
      <c r="I564" s="23"/>
    </row>
    <row r="565" spans="2:9" ht="12.75">
      <c r="B565" s="23"/>
      <c r="C565" s="23"/>
      <c r="D565" s="23"/>
      <c r="E565" s="23"/>
      <c r="F565" s="23"/>
      <c r="G565" s="23"/>
      <c r="H565" s="23"/>
      <c r="I565" s="23"/>
    </row>
    <row r="566" spans="2:9" ht="12.75">
      <c r="B566" s="23"/>
      <c r="C566" s="23"/>
      <c r="D566" s="23"/>
      <c r="E566" s="23"/>
      <c r="F566" s="23"/>
      <c r="G566" s="23"/>
      <c r="H566" s="23"/>
      <c r="I566" s="23"/>
    </row>
    <row r="567" spans="2:9" ht="12.75">
      <c r="B567" s="23"/>
      <c r="C567" s="23"/>
      <c r="D567" s="23"/>
      <c r="E567" s="23"/>
      <c r="F567" s="23"/>
      <c r="G567" s="23"/>
      <c r="H567" s="23"/>
      <c r="I567" s="23"/>
    </row>
    <row r="568" spans="2:9" ht="12.75">
      <c r="B568" s="23"/>
      <c r="C568" s="23"/>
      <c r="D568" s="23"/>
      <c r="E568" s="23"/>
      <c r="F568" s="23"/>
      <c r="G568" s="23"/>
      <c r="H568" s="23"/>
      <c r="I568" s="23"/>
    </row>
    <row r="569" spans="2:9" ht="12.75">
      <c r="B569" s="23"/>
      <c r="C569" s="23"/>
      <c r="D569" s="23"/>
      <c r="E569" s="23"/>
      <c r="F569" s="23"/>
      <c r="G569" s="23"/>
      <c r="H569" s="23"/>
      <c r="I569" s="23"/>
    </row>
    <row r="570" spans="2:9" ht="12.75">
      <c r="B570" s="23"/>
      <c r="C570" s="23"/>
      <c r="D570" s="23"/>
      <c r="E570" s="23"/>
      <c r="F570" s="23"/>
      <c r="G570" s="23"/>
      <c r="H570" s="23"/>
      <c r="I570" s="23"/>
    </row>
    <row r="571" spans="2:9" ht="12.75">
      <c r="B571" s="23"/>
      <c r="C571" s="23"/>
      <c r="D571" s="23"/>
      <c r="E571" s="23"/>
      <c r="F571" s="23"/>
      <c r="G571" s="23"/>
      <c r="H571" s="23"/>
      <c r="I571" s="23"/>
    </row>
    <row r="572" spans="2:9" ht="12.75">
      <c r="B572" s="23"/>
      <c r="C572" s="23"/>
      <c r="D572" s="23"/>
      <c r="E572" s="23"/>
      <c r="F572" s="23"/>
      <c r="G572" s="23"/>
      <c r="H572" s="23"/>
      <c r="I572" s="23"/>
    </row>
    <row r="573" spans="2:9" ht="12.75">
      <c r="B573" s="23"/>
      <c r="C573" s="23"/>
      <c r="D573" s="23"/>
      <c r="E573" s="23"/>
      <c r="F573" s="23"/>
      <c r="G573" s="23"/>
      <c r="H573" s="23"/>
      <c r="I573" s="23"/>
    </row>
    <row r="574" spans="2:9" ht="12.75">
      <c r="B574" s="23"/>
      <c r="C574" s="23"/>
      <c r="D574" s="23"/>
      <c r="E574" s="23"/>
      <c r="F574" s="23"/>
      <c r="G574" s="23"/>
      <c r="H574" s="23"/>
      <c r="I574" s="23"/>
    </row>
    <row r="575" spans="2:9" ht="12.75">
      <c r="B575" s="23"/>
      <c r="C575" s="23"/>
      <c r="D575" s="23"/>
      <c r="E575" s="23"/>
      <c r="F575" s="23"/>
      <c r="G575" s="23"/>
      <c r="H575" s="23"/>
      <c r="I575" s="23"/>
    </row>
    <row r="576" spans="2:9" ht="12.75">
      <c r="B576" s="23"/>
      <c r="C576" s="23"/>
      <c r="D576" s="23"/>
      <c r="E576" s="23"/>
      <c r="F576" s="23"/>
      <c r="G576" s="23"/>
      <c r="H576" s="23"/>
      <c r="I576" s="23"/>
    </row>
    <row r="577" spans="2:9" ht="12.75">
      <c r="B577" s="23"/>
      <c r="C577" s="23"/>
      <c r="D577" s="23"/>
      <c r="E577" s="23"/>
      <c r="F577" s="23"/>
      <c r="G577" s="23"/>
      <c r="H577" s="23"/>
      <c r="I577" s="23"/>
    </row>
    <row r="578" spans="2:9" ht="12.75">
      <c r="B578" s="23"/>
      <c r="C578" s="23"/>
      <c r="D578" s="23"/>
      <c r="E578" s="23"/>
      <c r="F578" s="23"/>
      <c r="G578" s="23"/>
      <c r="H578" s="23"/>
      <c r="I578" s="23"/>
    </row>
    <row r="579" spans="2:9" ht="12.75">
      <c r="B579" s="23"/>
      <c r="C579" s="23"/>
      <c r="D579" s="23"/>
      <c r="E579" s="23"/>
      <c r="F579" s="23"/>
      <c r="G579" s="23"/>
      <c r="H579" s="23"/>
      <c r="I579" s="23"/>
    </row>
    <row r="580" spans="2:9" ht="12.75">
      <c r="B580" s="23"/>
      <c r="C580" s="23"/>
      <c r="D580" s="23"/>
      <c r="E580" s="23"/>
      <c r="F580" s="23"/>
      <c r="G580" s="23"/>
      <c r="H580" s="23"/>
      <c r="I580" s="23"/>
    </row>
    <row r="581" spans="2:9" ht="12.75">
      <c r="B581" s="23"/>
      <c r="C581" s="23"/>
      <c r="D581" s="23"/>
      <c r="E581" s="23"/>
      <c r="F581" s="23"/>
      <c r="G581" s="23"/>
      <c r="H581" s="23"/>
      <c r="I581" s="23"/>
    </row>
    <row r="582" spans="2:9" ht="12.75">
      <c r="B582" s="23"/>
      <c r="C582" s="23"/>
      <c r="D582" s="23"/>
      <c r="E582" s="23"/>
      <c r="F582" s="23"/>
      <c r="G582" s="23"/>
      <c r="H582" s="23"/>
      <c r="I582" s="23"/>
    </row>
    <row r="583" spans="2:9" ht="12.75">
      <c r="B583" s="23"/>
      <c r="C583" s="23"/>
      <c r="D583" s="23"/>
      <c r="E583" s="23"/>
      <c r="F583" s="23"/>
      <c r="G583" s="23"/>
      <c r="H583" s="23"/>
      <c r="I583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workbookViewId="0" topLeftCell="A1">
      <selection activeCell="A1" sqref="A1:IV16384"/>
    </sheetView>
  </sheetViews>
  <sheetFormatPr defaultColWidth="9.140625" defaultRowHeight="12.75"/>
  <cols>
    <col min="4" max="4" width="20.28125" style="0" customWidth="1"/>
    <col min="5" max="5" width="15.57421875" style="0" customWidth="1"/>
    <col min="6" max="6" width="13.421875" style="0" customWidth="1"/>
  </cols>
  <sheetData>
    <row r="1" spans="2:10" ht="15.75">
      <c r="B1" s="2" t="s">
        <v>1</v>
      </c>
      <c r="C1" s="3"/>
      <c r="D1" s="3"/>
      <c r="E1" s="9"/>
      <c r="F1" s="9"/>
      <c r="G1" s="3"/>
      <c r="H1" s="3"/>
      <c r="I1" s="3"/>
      <c r="J1" s="3"/>
    </row>
    <row r="2" spans="2:10" ht="12.75">
      <c r="B2" s="4" t="s">
        <v>33</v>
      </c>
      <c r="C2" s="3"/>
      <c r="D2" s="3"/>
      <c r="E2" s="9"/>
      <c r="F2" s="9"/>
      <c r="G2" s="3"/>
      <c r="H2" s="3"/>
      <c r="I2" s="3"/>
      <c r="J2" s="3"/>
    </row>
    <row r="3" spans="2:10" ht="12.75">
      <c r="B3" s="4" t="str">
        <f>'[1]PNLJUN'!B5</f>
        <v>(The figures have not been audited)</v>
      </c>
      <c r="C3" s="3"/>
      <c r="D3" s="3"/>
      <c r="E3" s="9"/>
      <c r="F3" s="9"/>
      <c r="G3" s="3"/>
      <c r="H3" s="3"/>
      <c r="I3" s="3"/>
      <c r="J3" s="3"/>
    </row>
    <row r="4" spans="2:10" ht="12.75">
      <c r="B4" s="3"/>
      <c r="C4" s="3"/>
      <c r="D4" s="3"/>
      <c r="E4" s="9"/>
      <c r="F4" s="9"/>
      <c r="G4" s="3"/>
      <c r="H4" s="3"/>
      <c r="I4" s="3"/>
      <c r="J4" s="3"/>
    </row>
    <row r="5" spans="2:10" ht="12.75">
      <c r="B5" s="4" t="s">
        <v>34</v>
      </c>
      <c r="C5" s="3"/>
      <c r="D5" s="3"/>
      <c r="E5" s="9"/>
      <c r="F5" s="9"/>
      <c r="G5" s="3"/>
      <c r="H5" s="3"/>
      <c r="I5" s="3"/>
      <c r="J5" s="3"/>
    </row>
    <row r="6" spans="2:10" ht="12.75">
      <c r="B6" s="4"/>
      <c r="C6" s="3"/>
      <c r="D6" s="3"/>
      <c r="E6" s="9"/>
      <c r="F6" s="29" t="s">
        <v>35</v>
      </c>
      <c r="G6" s="3"/>
      <c r="H6" s="3"/>
      <c r="I6" s="3"/>
      <c r="J6" s="3"/>
    </row>
    <row r="7" spans="2:10" ht="12.75">
      <c r="B7" s="3"/>
      <c r="C7" s="3"/>
      <c r="D7" s="6"/>
      <c r="E7" s="29" t="s">
        <v>36</v>
      </c>
      <c r="F7" s="29" t="s">
        <v>37</v>
      </c>
      <c r="G7" s="3"/>
      <c r="H7" s="3"/>
      <c r="I7" s="3"/>
      <c r="J7" s="3"/>
    </row>
    <row r="8" spans="2:10" ht="12.75">
      <c r="B8" s="3"/>
      <c r="C8" s="3"/>
      <c r="D8" s="6"/>
      <c r="E8" s="29" t="s">
        <v>9</v>
      </c>
      <c r="F8" s="29" t="s">
        <v>38</v>
      </c>
      <c r="G8" s="3"/>
      <c r="H8" s="3"/>
      <c r="I8" s="3"/>
      <c r="J8" s="3"/>
    </row>
    <row r="9" spans="2:10" ht="12.75">
      <c r="B9" s="3"/>
      <c r="C9" s="3"/>
      <c r="D9" s="6" t="s">
        <v>0</v>
      </c>
      <c r="E9" s="29" t="s">
        <v>39</v>
      </c>
      <c r="F9" s="29" t="str">
        <f>E9</f>
        <v>RM'000</v>
      </c>
      <c r="G9" s="3"/>
      <c r="H9" s="3"/>
      <c r="I9" s="3"/>
      <c r="J9" s="3"/>
    </row>
    <row r="10" spans="2:10" ht="12.75">
      <c r="B10" s="4" t="s">
        <v>40</v>
      </c>
      <c r="C10" s="3"/>
      <c r="D10" s="3"/>
      <c r="E10" s="9"/>
      <c r="F10" s="9"/>
      <c r="G10" s="3"/>
      <c r="H10" s="3"/>
      <c r="I10" s="3"/>
      <c r="J10" s="3"/>
    </row>
    <row r="11" spans="2:10" ht="12.75">
      <c r="B11" s="3" t="s">
        <v>41</v>
      </c>
      <c r="C11" s="3"/>
      <c r="D11" s="3"/>
      <c r="E11" s="9">
        <v>61319</v>
      </c>
      <c r="F11" s="9">
        <v>83245</v>
      </c>
      <c r="G11" s="10"/>
      <c r="H11" s="3" t="s">
        <v>0</v>
      </c>
      <c r="I11" s="10" t="s">
        <v>0</v>
      </c>
      <c r="J11" s="3"/>
    </row>
    <row r="12" spans="2:10" ht="12.75">
      <c r="B12" s="3" t="s">
        <v>42</v>
      </c>
      <c r="C12" s="3"/>
      <c r="D12" s="3"/>
      <c r="E12" s="9">
        <v>8181</v>
      </c>
      <c r="F12" s="9">
        <v>0</v>
      </c>
      <c r="G12" s="10"/>
      <c r="H12" s="3"/>
      <c r="I12" s="10"/>
      <c r="J12" s="3"/>
    </row>
    <row r="13" spans="2:10" ht="12.75">
      <c r="B13" s="3" t="s">
        <v>43</v>
      </c>
      <c r="C13" s="3"/>
      <c r="D13" s="3"/>
      <c r="E13" s="9">
        <v>783</v>
      </c>
      <c r="F13" s="9">
        <v>0</v>
      </c>
      <c r="G13" s="10"/>
      <c r="H13" s="3"/>
      <c r="I13" s="10"/>
      <c r="J13" s="3"/>
    </row>
    <row r="14" spans="2:10" ht="12.75">
      <c r="B14" s="3" t="s">
        <v>44</v>
      </c>
      <c r="C14" s="3"/>
      <c r="D14" s="3"/>
      <c r="E14" s="9">
        <v>20</v>
      </c>
      <c r="F14" s="9">
        <v>16</v>
      </c>
      <c r="G14" s="10"/>
      <c r="H14" s="3"/>
      <c r="I14" s="3"/>
      <c r="J14" s="3"/>
    </row>
    <row r="15" spans="2:10" ht="12.75">
      <c r="B15" s="3" t="s">
        <v>45</v>
      </c>
      <c r="C15" s="3"/>
      <c r="D15" s="3"/>
      <c r="E15" s="9">
        <v>4000</v>
      </c>
      <c r="F15" s="9">
        <v>4000</v>
      </c>
      <c r="G15" s="10"/>
      <c r="H15" s="3"/>
      <c r="I15" s="3"/>
      <c r="J15" s="3"/>
    </row>
    <row r="16" spans="2:10" ht="13.5" thickBot="1">
      <c r="B16" s="3"/>
      <c r="C16" s="3"/>
      <c r="D16" s="3"/>
      <c r="E16" s="30">
        <f>SUM(E11:E15)</f>
        <v>74303</v>
      </c>
      <c r="F16" s="30">
        <f>SUM(F11:F15)</f>
        <v>87261</v>
      </c>
      <c r="G16" s="3"/>
      <c r="H16" s="3"/>
      <c r="I16" s="3"/>
      <c r="J16" s="3"/>
    </row>
    <row r="17" spans="2:10" ht="12.75">
      <c r="B17" s="3"/>
      <c r="C17" s="3"/>
      <c r="D17" s="3"/>
      <c r="E17" s="9"/>
      <c r="F17" s="9"/>
      <c r="G17" s="3"/>
      <c r="H17" s="3"/>
      <c r="I17" s="3"/>
      <c r="J17" s="3"/>
    </row>
    <row r="18" spans="2:10" ht="12.75">
      <c r="B18" s="4" t="s">
        <v>46</v>
      </c>
      <c r="C18" s="3"/>
      <c r="D18" s="3"/>
      <c r="E18" s="9"/>
      <c r="F18" s="9"/>
      <c r="G18" s="3"/>
      <c r="H18" s="3"/>
      <c r="I18" s="3"/>
      <c r="J18" s="3"/>
    </row>
    <row r="19" spans="2:10" ht="12.75">
      <c r="B19" s="3" t="s">
        <v>47</v>
      </c>
      <c r="C19" s="3"/>
      <c r="D19" s="3"/>
      <c r="E19" s="9">
        <v>13627</v>
      </c>
      <c r="F19" s="9">
        <v>12495</v>
      </c>
      <c r="G19" s="10"/>
      <c r="H19" s="3"/>
      <c r="I19" s="3"/>
      <c r="J19" s="3"/>
    </row>
    <row r="20" spans="2:10" ht="12.75">
      <c r="B20" s="3" t="s">
        <v>48</v>
      </c>
      <c r="C20" s="3"/>
      <c r="D20" s="3"/>
      <c r="E20" s="9">
        <f>82297+8</f>
        <v>82305</v>
      </c>
      <c r="F20" s="9">
        <v>54123</v>
      </c>
      <c r="G20" s="10"/>
      <c r="H20" s="3"/>
      <c r="I20" s="3"/>
      <c r="J20" s="3"/>
    </row>
    <row r="21" spans="2:10" ht="12.75">
      <c r="B21" s="3" t="s">
        <v>49</v>
      </c>
      <c r="C21" s="3"/>
      <c r="D21" s="3"/>
      <c r="E21" s="9">
        <v>0</v>
      </c>
      <c r="F21" s="9">
        <v>17245</v>
      </c>
      <c r="G21" s="10"/>
      <c r="H21" s="3"/>
      <c r="I21" s="3"/>
      <c r="J21" s="3"/>
    </row>
    <row r="22" spans="2:10" ht="12.75">
      <c r="B22" s="3" t="s">
        <v>50</v>
      </c>
      <c r="C22" s="3"/>
      <c r="D22" s="3"/>
      <c r="E22" s="9">
        <v>8364</v>
      </c>
      <c r="F22" s="9">
        <v>13660</v>
      </c>
      <c r="G22" s="10"/>
      <c r="H22" s="3"/>
      <c r="I22" s="3"/>
      <c r="J22" s="3"/>
    </row>
    <row r="23" spans="2:10" ht="13.5" thickBot="1">
      <c r="B23" s="3"/>
      <c r="C23" s="3"/>
      <c r="D23" s="3"/>
      <c r="E23" s="30">
        <f>SUM(E19:E22)</f>
        <v>104296</v>
      </c>
      <c r="F23" s="30">
        <f>SUM(F19:F22)</f>
        <v>97523</v>
      </c>
      <c r="G23" s="3"/>
      <c r="H23" s="3"/>
      <c r="I23" s="3"/>
      <c r="J23" s="3"/>
    </row>
    <row r="24" spans="2:10" ht="12.75">
      <c r="B24" s="3"/>
      <c r="C24" s="3"/>
      <c r="D24" s="3"/>
      <c r="E24" s="9"/>
      <c r="F24" s="9"/>
      <c r="G24" s="3"/>
      <c r="H24" s="3"/>
      <c r="I24" s="3"/>
      <c r="J24" s="3"/>
    </row>
    <row r="25" spans="2:10" ht="12.75">
      <c r="B25" s="4" t="s">
        <v>51</v>
      </c>
      <c r="C25" s="3"/>
      <c r="D25" s="3"/>
      <c r="E25" s="9"/>
      <c r="F25" s="9"/>
      <c r="G25" s="3"/>
      <c r="H25" s="3"/>
      <c r="I25" s="3"/>
      <c r="J25" s="3"/>
    </row>
    <row r="26" spans="2:10" ht="12.75">
      <c r="B26" s="3" t="s">
        <v>52</v>
      </c>
      <c r="C26" s="3"/>
      <c r="D26" s="3"/>
      <c r="E26" s="9">
        <v>14311</v>
      </c>
      <c r="F26" s="9">
        <v>10914</v>
      </c>
      <c r="G26" s="10"/>
      <c r="H26" s="3"/>
      <c r="I26" s="3"/>
      <c r="J26" s="3"/>
    </row>
    <row r="27" spans="2:10" ht="12.75">
      <c r="B27" s="3" t="s">
        <v>53</v>
      </c>
      <c r="C27" s="3"/>
      <c r="D27" s="3"/>
      <c r="E27" s="9">
        <v>7475</v>
      </c>
      <c r="F27" s="9">
        <v>15244</v>
      </c>
      <c r="G27" s="10"/>
      <c r="H27" s="3"/>
      <c r="I27" s="3"/>
      <c r="J27" s="3"/>
    </row>
    <row r="28" spans="2:10" ht="12.75">
      <c r="B28" s="3" t="s">
        <v>54</v>
      </c>
      <c r="C28" s="3"/>
      <c r="D28" s="3"/>
      <c r="E28" s="9">
        <v>540</v>
      </c>
      <c r="F28" s="9">
        <v>540</v>
      </c>
      <c r="G28" s="10"/>
      <c r="H28" s="3"/>
      <c r="I28" s="3"/>
      <c r="J28" s="3"/>
    </row>
    <row r="29" spans="2:10" ht="12.75">
      <c r="B29" s="3" t="s">
        <v>21</v>
      </c>
      <c r="C29" s="3"/>
      <c r="D29" s="3"/>
      <c r="E29" s="9">
        <v>26</v>
      </c>
      <c r="F29" s="9">
        <v>30</v>
      </c>
      <c r="G29" s="10"/>
      <c r="H29" s="3"/>
      <c r="I29" s="3"/>
      <c r="J29" s="3"/>
    </row>
    <row r="30" spans="2:10" ht="12.75">
      <c r="B30" s="3" t="s">
        <v>55</v>
      </c>
      <c r="C30" s="3"/>
      <c r="D30" s="3"/>
      <c r="E30" s="9">
        <v>175</v>
      </c>
      <c r="F30" s="9">
        <v>226</v>
      </c>
      <c r="G30" s="10"/>
      <c r="H30" s="3"/>
      <c r="I30" s="3"/>
      <c r="J30" s="3"/>
    </row>
    <row r="31" spans="2:10" ht="12.75">
      <c r="B31" s="3" t="s">
        <v>56</v>
      </c>
      <c r="C31" s="3"/>
      <c r="D31" s="3"/>
      <c r="E31" s="9">
        <v>9805</v>
      </c>
      <c r="F31" s="9">
        <v>11529</v>
      </c>
      <c r="G31" s="10"/>
      <c r="H31" s="10" t="s">
        <v>0</v>
      </c>
      <c r="I31" s="3"/>
      <c r="J31" s="3"/>
    </row>
    <row r="32" spans="2:10" ht="12.75">
      <c r="B32" s="3" t="s">
        <v>0</v>
      </c>
      <c r="C32" s="3"/>
      <c r="D32" s="3"/>
      <c r="E32" s="9" t="s">
        <v>0</v>
      </c>
      <c r="F32" s="9"/>
      <c r="G32" s="3"/>
      <c r="H32" s="3"/>
      <c r="I32" s="3"/>
      <c r="J32" s="3"/>
    </row>
    <row r="33" spans="2:10" ht="13.5" thickBot="1">
      <c r="B33" s="3"/>
      <c r="C33" s="3"/>
      <c r="D33" s="3"/>
      <c r="E33" s="31">
        <f>SUM(E26:E32)</f>
        <v>32332</v>
      </c>
      <c r="F33" s="30">
        <f>SUM(F26:F32)</f>
        <v>38483</v>
      </c>
      <c r="G33" s="3"/>
      <c r="H33" s="3"/>
      <c r="I33" s="3"/>
      <c r="J33" s="3"/>
    </row>
    <row r="34" spans="2:10" ht="12.75">
      <c r="B34" s="3"/>
      <c r="C34" s="3"/>
      <c r="D34" s="3"/>
      <c r="E34" s="9"/>
      <c r="F34" s="9"/>
      <c r="G34" s="3"/>
      <c r="H34" s="3"/>
      <c r="I34" s="3"/>
      <c r="J34" s="3"/>
    </row>
    <row r="35" spans="2:10" ht="12.75">
      <c r="B35" s="4" t="s">
        <v>57</v>
      </c>
      <c r="C35" s="3"/>
      <c r="D35" s="3"/>
      <c r="E35" s="9">
        <f>+E23-E33</f>
        <v>71964</v>
      </c>
      <c r="F35" s="9">
        <f>+F23-F33</f>
        <v>59040</v>
      </c>
      <c r="G35" s="3"/>
      <c r="H35" s="3"/>
      <c r="I35" s="3"/>
      <c r="J35" s="3"/>
    </row>
    <row r="36" spans="2:10" ht="12.75">
      <c r="B36" s="4"/>
      <c r="C36" s="3"/>
      <c r="D36" s="3"/>
      <c r="E36" s="9"/>
      <c r="F36" s="9"/>
      <c r="G36" s="3"/>
      <c r="H36" s="3"/>
      <c r="I36" s="3"/>
      <c r="J36" s="3"/>
    </row>
    <row r="37" spans="2:10" ht="13.5" thickBot="1">
      <c r="B37" s="3"/>
      <c r="C37" s="3"/>
      <c r="D37" s="3"/>
      <c r="E37" s="30">
        <f>+E35+E16</f>
        <v>146267</v>
      </c>
      <c r="F37" s="30">
        <f>+F35+F16</f>
        <v>146301</v>
      </c>
      <c r="G37" s="3"/>
      <c r="H37" s="10" t="s">
        <v>0</v>
      </c>
      <c r="I37" s="3"/>
      <c r="J37" s="3"/>
    </row>
    <row r="38" spans="2:10" ht="12.75">
      <c r="B38" s="4" t="s">
        <v>58</v>
      </c>
      <c r="C38" s="3"/>
      <c r="D38" s="3"/>
      <c r="E38" s="9"/>
      <c r="F38" s="9"/>
      <c r="G38" s="3"/>
      <c r="H38" s="3"/>
      <c r="I38" s="3"/>
      <c r="J38" s="3"/>
    </row>
    <row r="39" spans="2:10" ht="12.75">
      <c r="B39" s="3" t="s">
        <v>59</v>
      </c>
      <c r="C39" s="3"/>
      <c r="D39" s="3"/>
      <c r="E39" s="9">
        <v>73264</v>
      </c>
      <c r="F39" s="9">
        <v>73264</v>
      </c>
      <c r="G39" s="3"/>
      <c r="H39" s="3"/>
      <c r="I39" s="3"/>
      <c r="J39" s="3"/>
    </row>
    <row r="40" spans="2:10" ht="13.5" thickBot="1">
      <c r="B40" s="3" t="s">
        <v>60</v>
      </c>
      <c r="C40" s="3"/>
      <c r="D40" s="3"/>
      <c r="E40" s="11">
        <f>6791+516+120+5991</f>
        <v>13418</v>
      </c>
      <c r="F40" s="11">
        <v>13535</v>
      </c>
      <c r="G40" s="3"/>
      <c r="H40" s="3"/>
      <c r="I40" s="3"/>
      <c r="J40" s="3"/>
    </row>
    <row r="41" spans="2:10" ht="12.75">
      <c r="B41" s="4" t="s">
        <v>61</v>
      </c>
      <c r="C41" s="3"/>
      <c r="D41" s="3"/>
      <c r="E41" s="9">
        <f>+E39+E40</f>
        <v>86682</v>
      </c>
      <c r="F41" s="9">
        <f>+F39+F40</f>
        <v>86799</v>
      </c>
      <c r="G41" s="3"/>
      <c r="H41" s="3"/>
      <c r="I41" s="3"/>
      <c r="J41" s="3"/>
    </row>
    <row r="42" spans="2:10" ht="12.75">
      <c r="B42" s="3"/>
      <c r="C42" s="3"/>
      <c r="D42" s="3" t="s">
        <v>0</v>
      </c>
      <c r="E42" s="9"/>
      <c r="F42" s="9"/>
      <c r="G42" s="3"/>
      <c r="H42" s="3"/>
      <c r="I42" s="3"/>
      <c r="J42" s="3"/>
    </row>
    <row r="43" spans="2:10" ht="12.75">
      <c r="B43" s="3" t="s">
        <v>62</v>
      </c>
      <c r="C43" s="3"/>
      <c r="D43" s="3"/>
      <c r="E43" s="9">
        <v>3987</v>
      </c>
      <c r="F43" s="9">
        <v>81</v>
      </c>
      <c r="G43" s="10" t="s">
        <v>0</v>
      </c>
      <c r="H43" s="3"/>
      <c r="I43" s="3"/>
      <c r="J43" s="3"/>
    </row>
    <row r="44" spans="2:10" ht="12.75">
      <c r="B44" s="3" t="s">
        <v>55</v>
      </c>
      <c r="C44" s="3"/>
      <c r="D44" s="3"/>
      <c r="E44" s="9">
        <v>417</v>
      </c>
      <c r="F44" s="9">
        <v>603</v>
      </c>
      <c r="G44" s="10" t="s">
        <v>0</v>
      </c>
      <c r="H44" s="3"/>
      <c r="I44" s="3"/>
      <c r="J44" s="3"/>
    </row>
    <row r="45" spans="2:10" ht="12.75">
      <c r="B45" s="3" t="s">
        <v>56</v>
      </c>
      <c r="C45" s="3"/>
      <c r="D45" s="3"/>
      <c r="E45" s="9">
        <v>55181</v>
      </c>
      <c r="F45" s="9">
        <v>58818</v>
      </c>
      <c r="G45" s="10" t="s">
        <v>0</v>
      </c>
      <c r="H45" s="3"/>
      <c r="I45" s="3"/>
      <c r="J45" s="3"/>
    </row>
    <row r="46" spans="2:10" ht="12.75">
      <c r="B46" s="3" t="s">
        <v>0</v>
      </c>
      <c r="C46" s="3"/>
      <c r="D46" s="3"/>
      <c r="E46" s="9" t="s">
        <v>0</v>
      </c>
      <c r="F46" s="9" t="s">
        <v>0</v>
      </c>
      <c r="G46" s="3"/>
      <c r="H46" s="3"/>
      <c r="I46" s="3"/>
      <c r="J46" s="3"/>
    </row>
    <row r="47" spans="2:10" ht="13.5" thickBot="1">
      <c r="B47" s="3"/>
      <c r="C47" s="3"/>
      <c r="D47" s="10" t="s">
        <v>0</v>
      </c>
      <c r="E47" s="30">
        <f>SUM(E41:E45)</f>
        <v>146267</v>
      </c>
      <c r="F47" s="30">
        <f>SUM(F41:F45)</f>
        <v>146301</v>
      </c>
      <c r="G47" s="10" t="s">
        <v>0</v>
      </c>
      <c r="H47" s="3"/>
      <c r="I47" s="3"/>
      <c r="J47" s="3"/>
    </row>
    <row r="48" spans="2:10" ht="12.75">
      <c r="B48" s="3"/>
      <c r="C48" s="3"/>
      <c r="D48" s="3"/>
      <c r="E48" s="9" t="s">
        <v>0</v>
      </c>
      <c r="F48" s="9"/>
      <c r="G48" s="3"/>
      <c r="H48" s="3"/>
      <c r="I48" s="3"/>
      <c r="J48" s="3"/>
    </row>
    <row r="49" spans="2:10" ht="12.75">
      <c r="B49" s="4" t="s">
        <v>63</v>
      </c>
      <c r="C49" s="3"/>
      <c r="D49" s="3"/>
      <c r="E49" s="32">
        <f>+(E41-E12-E13)/E39</f>
        <v>1.0607938414500984</v>
      </c>
      <c r="F49" s="32">
        <f>+F41/F39</f>
        <v>1.1847428477833588</v>
      </c>
      <c r="G49" s="3"/>
      <c r="H49" s="3"/>
      <c r="I49" s="3"/>
      <c r="J49" s="3"/>
    </row>
    <row r="50" spans="2:10" ht="12.75">
      <c r="B50" s="3"/>
      <c r="C50" s="3"/>
      <c r="D50" s="3"/>
      <c r="E50" s="9" t="s">
        <v>0</v>
      </c>
      <c r="F50" s="9"/>
      <c r="G50" s="3"/>
      <c r="H50" s="3"/>
      <c r="I50" s="3"/>
      <c r="J50" s="3"/>
    </row>
    <row r="51" spans="2:10" ht="12.75">
      <c r="B51" s="3"/>
      <c r="C51" s="3"/>
      <c r="D51" s="3"/>
      <c r="E51" s="32" t="s">
        <v>0</v>
      </c>
      <c r="F51" s="9"/>
      <c r="G51" s="3"/>
      <c r="H51" s="3"/>
      <c r="I51" s="3"/>
      <c r="J51" s="3"/>
    </row>
    <row r="52" spans="2:10" ht="12.75">
      <c r="B52" s="4" t="s">
        <v>64</v>
      </c>
      <c r="C52" s="4"/>
      <c r="D52" s="4"/>
      <c r="E52" s="4"/>
      <c r="F52" s="4"/>
      <c r="G52" s="4"/>
      <c r="H52" s="4"/>
      <c r="I52" s="4"/>
      <c r="J52" s="4"/>
    </row>
    <row r="53" spans="2:10" ht="12.75">
      <c r="B53" s="4" t="s">
        <v>65</v>
      </c>
      <c r="C53" s="4"/>
      <c r="D53" s="4"/>
      <c r="E53" s="4"/>
      <c r="F53" s="4"/>
      <c r="G53" s="4"/>
      <c r="H53" s="4"/>
      <c r="I53" s="4"/>
      <c r="J53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workbookViewId="0" topLeftCell="A1">
      <selection activeCell="A1" sqref="A1:IV16384"/>
    </sheetView>
  </sheetViews>
  <sheetFormatPr defaultColWidth="9.140625" defaultRowHeight="12.75"/>
  <cols>
    <col min="1" max="2" width="9.140625" style="3" customWidth="1"/>
    <col min="3" max="3" width="27.28125" style="3" customWidth="1"/>
    <col min="4" max="4" width="9.7109375" style="3" customWidth="1"/>
    <col min="5" max="5" width="19.421875" style="3" customWidth="1"/>
    <col min="6" max="6" width="14.8515625" style="3" customWidth="1"/>
    <col min="7" max="7" width="15.8515625" style="3" customWidth="1"/>
    <col min="8" max="8" width="12.140625" style="3" customWidth="1"/>
    <col min="9" max="9" width="12.57421875" style="3" customWidth="1"/>
    <col min="10" max="10" width="9.7109375" style="3" customWidth="1"/>
    <col min="11" max="16384" width="9.140625" style="3" customWidth="1"/>
  </cols>
  <sheetData>
    <row r="1" ht="12.75">
      <c r="B1" s="1" t="s">
        <v>0</v>
      </c>
    </row>
    <row r="3" ht="15.75">
      <c r="B3" s="2" t="s">
        <v>1</v>
      </c>
    </row>
    <row r="4" ht="12.75">
      <c r="B4" s="4" t="s">
        <v>2</v>
      </c>
    </row>
    <row r="5" ht="12.75">
      <c r="B5" s="4" t="str">
        <f>'[2]CASHFLOW'!B3</f>
        <v>(The figures have not been audited)</v>
      </c>
    </row>
    <row r="7" ht="12.75">
      <c r="B7" s="4" t="s">
        <v>66</v>
      </c>
    </row>
    <row r="9" spans="5:13" ht="12.75">
      <c r="E9" s="6" t="s">
        <v>67</v>
      </c>
      <c r="F9" s="6"/>
      <c r="J9" s="12"/>
      <c r="K9" s="7"/>
      <c r="L9" s="12"/>
      <c r="M9" s="12"/>
    </row>
    <row r="10" spans="5:13" ht="13.5" thickBot="1">
      <c r="E10" s="33" t="s">
        <v>68</v>
      </c>
      <c r="F10" s="33"/>
      <c r="G10" s="34"/>
      <c r="H10" s="35" t="s">
        <v>69</v>
      </c>
      <c r="J10" s="12"/>
      <c r="K10" s="7"/>
      <c r="L10" s="12"/>
      <c r="M10" s="12"/>
    </row>
    <row r="11" spans="4:13" ht="12.75">
      <c r="D11" s="35" t="s">
        <v>70</v>
      </c>
      <c r="E11" s="35" t="s">
        <v>71</v>
      </c>
      <c r="F11" s="35" t="s">
        <v>72</v>
      </c>
      <c r="G11" s="35" t="s">
        <v>0</v>
      </c>
      <c r="H11" s="35" t="s">
        <v>12</v>
      </c>
      <c r="I11" s="35"/>
      <c r="J11" s="36"/>
      <c r="K11" s="36"/>
      <c r="L11" s="36"/>
      <c r="M11" s="36"/>
    </row>
    <row r="12" spans="4:13" ht="12.75">
      <c r="D12" s="35" t="s">
        <v>73</v>
      </c>
      <c r="E12" s="35" t="s">
        <v>74</v>
      </c>
      <c r="F12" s="35" t="s">
        <v>75</v>
      </c>
      <c r="G12" s="35" t="s">
        <v>76</v>
      </c>
      <c r="H12" s="35" t="s">
        <v>60</v>
      </c>
      <c r="I12" s="35" t="s">
        <v>77</v>
      </c>
      <c r="J12" s="36"/>
      <c r="K12" s="36"/>
      <c r="L12" s="36"/>
      <c r="M12" s="36"/>
    </row>
    <row r="13" spans="4:13" ht="12.75">
      <c r="D13" s="35" t="s">
        <v>39</v>
      </c>
      <c r="E13" s="35" t="str">
        <f>D13</f>
        <v>RM'000</v>
      </c>
      <c r="F13" s="35" t="str">
        <f>E13</f>
        <v>RM'000</v>
      </c>
      <c r="G13" s="35" t="str">
        <f>F13</f>
        <v>RM'000</v>
      </c>
      <c r="H13" s="35" t="str">
        <f>E13</f>
        <v>RM'000</v>
      </c>
      <c r="I13" s="35" t="str">
        <f>H13</f>
        <v>RM'000</v>
      </c>
      <c r="J13" s="36"/>
      <c r="K13" s="36"/>
      <c r="L13" s="36"/>
      <c r="M13" s="36"/>
    </row>
    <row r="14" spans="2:13" ht="12.75">
      <c r="B14" s="4" t="s">
        <v>78</v>
      </c>
      <c r="C14" s="4"/>
      <c r="J14" s="12"/>
      <c r="K14" s="12"/>
      <c r="L14" s="12"/>
      <c r="M14" s="12"/>
    </row>
    <row r="15" spans="2:13" ht="12.75">
      <c r="B15" s="4" t="s">
        <v>79</v>
      </c>
      <c r="C15" s="4"/>
      <c r="J15" s="12"/>
      <c r="K15" s="12"/>
      <c r="L15" s="12"/>
      <c r="M15" s="12"/>
    </row>
    <row r="16" spans="10:13" ht="12.75">
      <c r="J16" s="12"/>
      <c r="K16" s="12"/>
      <c r="L16" s="12"/>
      <c r="M16" s="12"/>
    </row>
    <row r="17" spans="2:13" ht="12.75">
      <c r="B17" s="3" t="s">
        <v>80</v>
      </c>
      <c r="D17" s="9">
        <v>73264</v>
      </c>
      <c r="E17" s="9">
        <v>-1197</v>
      </c>
      <c r="F17" s="9">
        <v>141</v>
      </c>
      <c r="G17" s="9">
        <v>6791</v>
      </c>
      <c r="H17" s="9">
        <v>7800</v>
      </c>
      <c r="I17" s="9">
        <f>SUM(D17:H17)</f>
        <v>86799</v>
      </c>
      <c r="J17" s="12"/>
      <c r="K17" s="12"/>
      <c r="L17" s="12"/>
      <c r="M17" s="12"/>
    </row>
    <row r="18" spans="4:13" ht="12.75">
      <c r="D18" s="9"/>
      <c r="E18" s="9"/>
      <c r="F18" s="9"/>
      <c r="H18" s="9"/>
      <c r="I18" s="9"/>
      <c r="J18" s="12"/>
      <c r="K18" s="12"/>
      <c r="L18" s="12"/>
      <c r="M18" s="12"/>
    </row>
    <row r="19" spans="2:13" ht="12.75">
      <c r="B19" s="3" t="s">
        <v>81</v>
      </c>
      <c r="D19" s="9">
        <v>0</v>
      </c>
      <c r="E19" s="9">
        <v>1713</v>
      </c>
      <c r="F19" s="9">
        <v>0</v>
      </c>
      <c r="G19" s="9">
        <v>0</v>
      </c>
      <c r="H19" s="9">
        <v>0</v>
      </c>
      <c r="I19" s="9">
        <f>SUM(D19:H19)</f>
        <v>1713</v>
      </c>
      <c r="J19" s="12"/>
      <c r="K19" s="12"/>
      <c r="L19" s="12"/>
      <c r="M19" s="12"/>
    </row>
    <row r="20" spans="4:13" ht="12.75">
      <c r="D20" s="9"/>
      <c r="E20" s="9"/>
      <c r="F20" s="9"/>
      <c r="H20" s="9"/>
      <c r="I20" s="9"/>
      <c r="J20" s="12"/>
      <c r="K20" s="12"/>
      <c r="L20" s="12"/>
      <c r="M20" s="12"/>
    </row>
    <row r="21" spans="2:13" ht="12.75">
      <c r="B21" s="3" t="s">
        <v>82</v>
      </c>
      <c r="D21" s="9">
        <v>0</v>
      </c>
      <c r="E21" s="9">
        <v>0</v>
      </c>
      <c r="F21" s="9">
        <v>-21</v>
      </c>
      <c r="G21" s="9">
        <v>0</v>
      </c>
      <c r="H21" s="9">
        <v>0</v>
      </c>
      <c r="I21" s="9">
        <f>SUM(D21:H21)</f>
        <v>-21</v>
      </c>
      <c r="J21" s="12"/>
      <c r="K21" s="12"/>
      <c r="L21" s="12"/>
      <c r="M21" s="12"/>
    </row>
    <row r="22" spans="4:13" ht="12.75">
      <c r="D22" s="9"/>
      <c r="E22" s="9"/>
      <c r="F22" s="9"/>
      <c r="H22" s="9"/>
      <c r="I22" s="9"/>
      <c r="J22" s="12"/>
      <c r="K22" s="12"/>
      <c r="L22" s="12"/>
      <c r="M22" s="12"/>
    </row>
    <row r="23" spans="2:13" ht="12.75">
      <c r="B23" s="3" t="s">
        <v>83</v>
      </c>
      <c r="D23" s="9">
        <v>0</v>
      </c>
      <c r="E23" s="9">
        <v>0</v>
      </c>
      <c r="F23" s="32">
        <v>0</v>
      </c>
      <c r="G23" s="32">
        <v>0</v>
      </c>
      <c r="H23" s="9">
        <f>'[1]PNLSEP'!I27</f>
        <v>-1809</v>
      </c>
      <c r="I23" s="9">
        <f>SUM(D23:H23)</f>
        <v>-1809</v>
      </c>
      <c r="J23" s="12"/>
      <c r="K23" s="12"/>
      <c r="L23" s="12"/>
      <c r="M23" s="12"/>
    </row>
    <row r="24" spans="4:13" ht="12.75">
      <c r="D24" s="8"/>
      <c r="E24" s="8"/>
      <c r="F24" s="8"/>
      <c r="H24" s="8"/>
      <c r="I24" s="8"/>
      <c r="J24" s="12"/>
      <c r="K24" s="12"/>
      <c r="L24" s="12"/>
      <c r="M24" s="12"/>
    </row>
    <row r="25" spans="2:13" ht="13.5" thickBot="1">
      <c r="B25" s="3" t="s">
        <v>84</v>
      </c>
      <c r="D25" s="14">
        <f aca="true" t="shared" si="0" ref="D25:I25">SUM(D17:D23)</f>
        <v>73264</v>
      </c>
      <c r="E25" s="14">
        <f t="shared" si="0"/>
        <v>516</v>
      </c>
      <c r="F25" s="14">
        <f t="shared" si="0"/>
        <v>120</v>
      </c>
      <c r="G25" s="14">
        <f t="shared" si="0"/>
        <v>6791</v>
      </c>
      <c r="H25" s="14">
        <f t="shared" si="0"/>
        <v>5991</v>
      </c>
      <c r="I25" s="14">
        <f t="shared" si="0"/>
        <v>86682</v>
      </c>
      <c r="J25" s="12"/>
      <c r="K25" s="12"/>
      <c r="L25" s="12"/>
      <c r="M25" s="12"/>
    </row>
    <row r="26" spans="8:13" ht="12.75">
      <c r="H26" s="10" t="s">
        <v>0</v>
      </c>
      <c r="I26" s="3" t="s">
        <v>0</v>
      </c>
      <c r="J26" s="12"/>
      <c r="K26" s="12"/>
      <c r="L26" s="12"/>
      <c r="M26" s="12"/>
    </row>
    <row r="27" spans="9:13" ht="12.75">
      <c r="I27" s="10" t="s">
        <v>0</v>
      </c>
      <c r="J27" s="12" t="s">
        <v>0</v>
      </c>
      <c r="K27" s="37" t="s">
        <v>0</v>
      </c>
      <c r="L27" s="12"/>
      <c r="M27" s="12"/>
    </row>
    <row r="28" spans="6:13" ht="12.75">
      <c r="F28" s="6"/>
      <c r="J28" s="12"/>
      <c r="K28" s="12"/>
      <c r="L28" s="12"/>
      <c r="M28" s="12"/>
    </row>
    <row r="29" spans="5:13" ht="12.75">
      <c r="E29" s="6" t="s">
        <v>85</v>
      </c>
      <c r="F29" s="6"/>
      <c r="J29" s="12"/>
      <c r="K29" s="12"/>
      <c r="L29" s="12"/>
      <c r="M29" s="12"/>
    </row>
    <row r="30" spans="5:8" ht="13.5" thickBot="1">
      <c r="E30" s="33" t="s">
        <v>86</v>
      </c>
      <c r="F30" s="33"/>
      <c r="G30" s="34"/>
      <c r="H30" s="35" t="str">
        <f>H10</f>
        <v>Distributable</v>
      </c>
    </row>
    <row r="31" spans="4:9" ht="12.75">
      <c r="D31" s="35" t="s">
        <v>70</v>
      </c>
      <c r="E31" s="35" t="s">
        <v>71</v>
      </c>
      <c r="F31" s="35" t="str">
        <f>F11</f>
        <v>Reserve on</v>
      </c>
      <c r="G31" s="35" t="str">
        <f>G11</f>
        <v> </v>
      </c>
      <c r="H31" s="35" t="str">
        <f>H11</f>
        <v>Revenue</v>
      </c>
      <c r="I31" s="35"/>
    </row>
    <row r="32" spans="4:9" ht="12.75">
      <c r="D32" s="35" t="s">
        <v>73</v>
      </c>
      <c r="E32" s="35" t="str">
        <f>E12</f>
        <v>Reserve</v>
      </c>
      <c r="F32" s="35" t="str">
        <f>F12</f>
        <v>Consolidation</v>
      </c>
      <c r="G32" s="35" t="str">
        <f>G12</f>
        <v>Share premium</v>
      </c>
      <c r="H32" s="35" t="str">
        <f>H12</f>
        <v>Reserves</v>
      </c>
      <c r="I32" s="35" t="s">
        <v>77</v>
      </c>
    </row>
    <row r="33" spans="4:9" ht="12.75">
      <c r="D33" s="35" t="s">
        <v>39</v>
      </c>
      <c r="E33" s="35" t="str">
        <f>D33</f>
        <v>RM'000</v>
      </c>
      <c r="F33" s="35" t="str">
        <f>E33</f>
        <v>RM'000</v>
      </c>
      <c r="G33" s="35" t="str">
        <f>F33</f>
        <v>RM'000</v>
      </c>
      <c r="H33" s="35" t="str">
        <f>E33</f>
        <v>RM'000</v>
      </c>
      <c r="I33" s="35" t="str">
        <f>H33</f>
        <v>RM'000</v>
      </c>
    </row>
    <row r="34" spans="2:3" ht="12.75">
      <c r="B34" s="4" t="s">
        <v>78</v>
      </c>
      <c r="C34" s="4"/>
    </row>
    <row r="35" spans="2:3" ht="12.75">
      <c r="B35" s="4" t="s">
        <v>87</v>
      </c>
      <c r="C35" s="4"/>
    </row>
    <row r="37" spans="2:9" ht="12.75">
      <c r="B37" s="3" t="s">
        <v>80</v>
      </c>
      <c r="D37" s="9">
        <v>73264</v>
      </c>
      <c r="E37" s="9">
        <v>-756</v>
      </c>
      <c r="F37" s="9">
        <v>0</v>
      </c>
      <c r="G37" s="9">
        <v>6791</v>
      </c>
      <c r="H37" s="9">
        <v>4062</v>
      </c>
      <c r="I37" s="9">
        <f>SUM(D37:H37)</f>
        <v>83361</v>
      </c>
    </row>
    <row r="38" spans="4:9" ht="12.75">
      <c r="D38" s="9"/>
      <c r="E38" s="9"/>
      <c r="F38" s="9"/>
      <c r="H38" s="9"/>
      <c r="I38" s="9"/>
    </row>
    <row r="39" spans="2:9" ht="12.75">
      <c r="B39" s="3" t="s">
        <v>81</v>
      </c>
      <c r="D39" s="9">
        <v>0</v>
      </c>
      <c r="E39" s="9">
        <v>-182</v>
      </c>
      <c r="F39" s="9">
        <v>0</v>
      </c>
      <c r="G39" s="9">
        <v>0</v>
      </c>
      <c r="H39" s="9">
        <v>0</v>
      </c>
      <c r="I39" s="9">
        <f>SUM(D39:H39)</f>
        <v>-182</v>
      </c>
    </row>
    <row r="40" spans="4:9" ht="12.75">
      <c r="D40" s="9"/>
      <c r="E40" s="9"/>
      <c r="F40" s="9"/>
      <c r="H40" s="9"/>
      <c r="I40" s="9"/>
    </row>
    <row r="41" spans="2:9" ht="12.75">
      <c r="B41" s="3" t="s">
        <v>88</v>
      </c>
      <c r="D41" s="9">
        <v>0</v>
      </c>
      <c r="E41" s="9">
        <v>0</v>
      </c>
      <c r="F41" s="9">
        <v>0</v>
      </c>
      <c r="G41" s="9">
        <v>0</v>
      </c>
      <c r="H41" s="9">
        <v>1540</v>
      </c>
      <c r="I41" s="9">
        <f>SUM(D41:H41)</f>
        <v>1540</v>
      </c>
    </row>
    <row r="42" spans="4:9" ht="12.75">
      <c r="D42" s="8"/>
      <c r="E42" s="8"/>
      <c r="F42" s="8"/>
      <c r="H42" s="8"/>
      <c r="I42" s="8"/>
    </row>
    <row r="43" spans="2:9" ht="13.5" thickBot="1">
      <c r="B43" s="3" t="s">
        <v>84</v>
      </c>
      <c r="D43" s="14">
        <f aca="true" t="shared" si="1" ref="D43:I43">SUM(D37:D41)</f>
        <v>73264</v>
      </c>
      <c r="E43" s="14">
        <f t="shared" si="1"/>
        <v>-938</v>
      </c>
      <c r="F43" s="14">
        <f t="shared" si="1"/>
        <v>0</v>
      </c>
      <c r="G43" s="14">
        <f t="shared" si="1"/>
        <v>6791</v>
      </c>
      <c r="H43" s="14">
        <f t="shared" si="1"/>
        <v>5602</v>
      </c>
      <c r="I43" s="14">
        <f t="shared" si="1"/>
        <v>84719</v>
      </c>
    </row>
    <row r="44" spans="2:8" ht="12.75">
      <c r="B44" s="12"/>
      <c r="C44" s="12"/>
      <c r="D44" s="8"/>
      <c r="E44" s="8"/>
      <c r="F44" s="8"/>
      <c r="G44" s="8"/>
      <c r="H44" s="8" t="s">
        <v>0</v>
      </c>
    </row>
    <row r="46" s="4" customFormat="1" ht="12.75">
      <c r="B46" s="4" t="s">
        <v>89</v>
      </c>
    </row>
    <row r="47" s="4" customFormat="1" ht="12.75">
      <c r="B47" s="4" t="s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43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10.57421875" style="3" customWidth="1"/>
    <col min="3" max="3" width="9.140625" style="3" customWidth="1"/>
    <col min="4" max="4" width="7.421875" style="3" customWidth="1"/>
    <col min="5" max="5" width="16.7109375" style="3" customWidth="1"/>
    <col min="6" max="6" width="15.00390625" style="16" customWidth="1"/>
    <col min="7" max="7" width="18.421875" style="3" customWidth="1"/>
    <col min="8" max="8" width="18.8515625" style="3" customWidth="1"/>
    <col min="9" max="9" width="10.8515625" style="3" bestFit="1" customWidth="1"/>
    <col min="10" max="10" width="9.28125" style="3" bestFit="1" customWidth="1"/>
    <col min="11" max="16384" width="9.140625" style="3" customWidth="1"/>
  </cols>
  <sheetData>
    <row r="1" ht="12.75">
      <c r="B1" s="1" t="s">
        <v>0</v>
      </c>
    </row>
    <row r="3" spans="2:5" ht="15.75">
      <c r="B3" s="2" t="s">
        <v>1</v>
      </c>
      <c r="E3" s="9"/>
    </row>
    <row r="4" spans="2:5" ht="12.75">
      <c r="B4" s="4" t="s">
        <v>2</v>
      </c>
      <c r="E4" s="9"/>
    </row>
    <row r="5" spans="2:5" ht="12.75">
      <c r="B5" s="4" t="str">
        <f>'[2]SEPPL02'!B4</f>
        <v>(The figures have not been audited)</v>
      </c>
      <c r="E5" s="9"/>
    </row>
    <row r="6" ht="12.75">
      <c r="E6" s="9"/>
    </row>
    <row r="7" spans="2:7" ht="12.75">
      <c r="B7" s="4" t="s">
        <v>90</v>
      </c>
      <c r="E7" s="9"/>
      <c r="G7" s="4"/>
    </row>
    <row r="8" spans="2:8" ht="12.75">
      <c r="B8" s="4"/>
      <c r="E8" s="9"/>
      <c r="F8" s="16" t="s">
        <v>0</v>
      </c>
      <c r="G8" s="6" t="s">
        <v>0</v>
      </c>
      <c r="H8" s="6" t="s">
        <v>0</v>
      </c>
    </row>
    <row r="9" spans="7:8" ht="12.75">
      <c r="G9" s="6" t="s">
        <v>91</v>
      </c>
      <c r="H9" s="6" t="str">
        <f>G9</f>
        <v>Group</v>
      </c>
    </row>
    <row r="10" spans="5:8" ht="12.75">
      <c r="E10" s="3" t="s">
        <v>0</v>
      </c>
      <c r="G10" s="29" t="s">
        <v>92</v>
      </c>
      <c r="H10" s="38" t="str">
        <f>G10</f>
        <v>9 months ending</v>
      </c>
    </row>
    <row r="11" spans="2:8" ht="12.75">
      <c r="B11" s="3" t="s">
        <v>0</v>
      </c>
      <c r="F11" s="16" t="s">
        <v>0</v>
      </c>
      <c r="G11" s="29" t="s">
        <v>9</v>
      </c>
      <c r="H11" s="6" t="s">
        <v>10</v>
      </c>
    </row>
    <row r="12" spans="7:8" ht="12.75">
      <c r="G12" s="29" t="s">
        <v>39</v>
      </c>
      <c r="H12" s="38" t="str">
        <f>G12</f>
        <v>RM'000</v>
      </c>
    </row>
    <row r="13" ht="12.75">
      <c r="B13" s="4" t="s">
        <v>93</v>
      </c>
    </row>
    <row r="14" spans="2:9" ht="12.75">
      <c r="B14" s="3" t="s">
        <v>94</v>
      </c>
      <c r="G14" s="16">
        <v>-1916</v>
      </c>
      <c r="H14" s="9">
        <v>1562</v>
      </c>
      <c r="I14" s="9"/>
    </row>
    <row r="15" spans="2:9" ht="12.75">
      <c r="B15" s="3" t="s">
        <v>95</v>
      </c>
      <c r="G15" s="16"/>
      <c r="H15" s="9"/>
      <c r="I15" s="9"/>
    </row>
    <row r="16" spans="2:9" ht="12.75">
      <c r="B16" s="3" t="s">
        <v>96</v>
      </c>
      <c r="G16" s="16">
        <v>7590</v>
      </c>
      <c r="H16" s="9">
        <v>7459</v>
      </c>
      <c r="I16" s="9"/>
    </row>
    <row r="17" spans="2:9" ht="12.75">
      <c r="B17" s="3" t="s">
        <v>97</v>
      </c>
      <c r="G17" s="16">
        <v>-3302</v>
      </c>
      <c r="H17" s="9">
        <v>-38</v>
      </c>
      <c r="I17" s="9"/>
    </row>
    <row r="18" spans="2:9" ht="12.75">
      <c r="B18" s="3" t="s">
        <v>98</v>
      </c>
      <c r="G18" s="16">
        <v>41</v>
      </c>
      <c r="H18" s="9">
        <f>'[3]CF2ndqtr'!$H$18</f>
        <v>0</v>
      </c>
      <c r="I18" s="9"/>
    </row>
    <row r="19" spans="2:9" ht="12.75">
      <c r="B19" s="3" t="s">
        <v>82</v>
      </c>
      <c r="G19" s="16">
        <v>-21</v>
      </c>
      <c r="H19" s="9">
        <f>'[3]CF2ndqtr'!$H$19</f>
        <v>0</v>
      </c>
      <c r="I19" s="9"/>
    </row>
    <row r="20" spans="2:9" ht="12.75">
      <c r="B20" s="3" t="s">
        <v>99</v>
      </c>
      <c r="G20" s="16">
        <f>-322</f>
        <v>-322</v>
      </c>
      <c r="H20" s="9">
        <v>0</v>
      </c>
      <c r="I20" s="9"/>
    </row>
    <row r="21" spans="2:9" ht="12.75">
      <c r="B21" s="3" t="s">
        <v>100</v>
      </c>
      <c r="G21" s="16">
        <f>174+65</f>
        <v>239</v>
      </c>
      <c r="H21" s="9">
        <v>0</v>
      </c>
      <c r="I21" s="9"/>
    </row>
    <row r="22" spans="2:9" ht="12.75">
      <c r="B22" s="3" t="s">
        <v>101</v>
      </c>
      <c r="G22" s="16">
        <v>-4</v>
      </c>
      <c r="H22" s="9">
        <f>'[3]CF2ndqtr'!$H$21</f>
        <v>0</v>
      </c>
      <c r="I22" s="9"/>
    </row>
    <row r="23" spans="2:9" ht="12.75">
      <c r="B23" s="3" t="s">
        <v>102</v>
      </c>
      <c r="G23" s="16">
        <f>-'[3]CF3RDQTR05'!$D$192</f>
        <v>-96</v>
      </c>
      <c r="H23" s="9">
        <v>-33</v>
      </c>
      <c r="I23" s="9"/>
    </row>
    <row r="24" spans="2:9" ht="13.5" thickBot="1">
      <c r="B24" s="3" t="s">
        <v>103</v>
      </c>
      <c r="G24" s="39">
        <f>'[3]CF3RDQTR05'!$D$202</f>
        <v>3245</v>
      </c>
      <c r="H24" s="11">
        <v>1867</v>
      </c>
      <c r="I24" s="9"/>
    </row>
    <row r="25" spans="2:9" ht="12.75">
      <c r="B25" s="4" t="s">
        <v>104</v>
      </c>
      <c r="G25" s="16">
        <f>SUM(G14:G24)</f>
        <v>5454</v>
      </c>
      <c r="H25" s="16">
        <f>SUM(H14:H24)</f>
        <v>10817</v>
      </c>
      <c r="I25" s="9"/>
    </row>
    <row r="26" spans="2:9" ht="12.75">
      <c r="B26" s="4"/>
      <c r="G26" s="40" t="s">
        <v>0</v>
      </c>
      <c r="H26" s="16"/>
      <c r="I26" s="9"/>
    </row>
    <row r="27" spans="2:9" ht="13.5" thickBot="1">
      <c r="B27" s="3" t="s">
        <v>105</v>
      </c>
      <c r="G27" s="16"/>
      <c r="H27" s="9"/>
      <c r="I27" s="9"/>
    </row>
    <row r="28" spans="2:9" ht="12.75">
      <c r="B28" s="3" t="s">
        <v>106</v>
      </c>
      <c r="G28" s="41">
        <v>-29366</v>
      </c>
      <c r="H28" s="42">
        <v>-13440</v>
      </c>
      <c r="I28" s="9"/>
    </row>
    <row r="29" spans="2:9" ht="12.75">
      <c r="B29" s="3" t="s">
        <v>107</v>
      </c>
      <c r="G29" s="43">
        <v>-4274</v>
      </c>
      <c r="H29" s="44">
        <v>-2140</v>
      </c>
      <c r="I29" s="9"/>
    </row>
    <row r="30" spans="2:9" ht="13.5" thickBot="1">
      <c r="B30" s="3" t="s">
        <v>108</v>
      </c>
      <c r="G30" s="45">
        <f>58-5</f>
        <v>53</v>
      </c>
      <c r="H30" s="46">
        <v>32</v>
      </c>
      <c r="I30" s="9"/>
    </row>
    <row r="31" spans="2:9" ht="12.75">
      <c r="B31" s="3" t="s">
        <v>0</v>
      </c>
      <c r="G31" s="47">
        <f>SUM(G28:G30)</f>
        <v>-33587</v>
      </c>
      <c r="H31" s="47">
        <f>SUM(H28:H30)</f>
        <v>-15548</v>
      </c>
      <c r="I31" s="9"/>
    </row>
    <row r="32" spans="7:9" ht="13.5" thickBot="1">
      <c r="G32" s="16">
        <f>+G25+G31</f>
        <v>-28133</v>
      </c>
      <c r="H32" s="16">
        <f>+H25+H31</f>
        <v>-4731</v>
      </c>
      <c r="I32" s="9"/>
    </row>
    <row r="33" spans="2:9" ht="12.75">
      <c r="B33" s="3" t="s">
        <v>109</v>
      </c>
      <c r="G33" s="41">
        <f>-G23</f>
        <v>96</v>
      </c>
      <c r="H33" s="42">
        <v>33</v>
      </c>
      <c r="I33" s="9"/>
    </row>
    <row r="34" spans="2:9" ht="12.75">
      <c r="B34" s="3" t="s">
        <v>110</v>
      </c>
      <c r="G34" s="43">
        <f>-G24</f>
        <v>-3245</v>
      </c>
      <c r="H34" s="44">
        <v>-1867</v>
      </c>
      <c r="I34" s="9"/>
    </row>
    <row r="35" spans="2:9" ht="13.5" thickBot="1">
      <c r="B35" s="3" t="s">
        <v>111</v>
      </c>
      <c r="G35" s="45">
        <v>-4</v>
      </c>
      <c r="H35" s="46">
        <v>0</v>
      </c>
      <c r="I35" s="9"/>
    </row>
    <row r="36" spans="7:9" ht="12.75">
      <c r="G36" s="9">
        <f>+G33+G34+G35</f>
        <v>-3153</v>
      </c>
      <c r="H36" s="9">
        <f>+H33+H34+H35</f>
        <v>-1834</v>
      </c>
      <c r="I36" s="9"/>
    </row>
    <row r="37" spans="2:9" ht="13.5" thickBot="1">
      <c r="B37" s="4" t="s">
        <v>112</v>
      </c>
      <c r="G37" s="48">
        <f>+G36+G32</f>
        <v>-31286</v>
      </c>
      <c r="H37" s="48">
        <f>+H36+H32</f>
        <v>-6565</v>
      </c>
      <c r="I37" s="9"/>
    </row>
    <row r="38" spans="2:9" ht="12.75">
      <c r="B38" s="4"/>
      <c r="G38" s="15" t="s">
        <v>0</v>
      </c>
      <c r="H38" s="9"/>
      <c r="I38" s="9"/>
    </row>
    <row r="39" spans="2:9" ht="12.75">
      <c r="B39" s="4" t="s">
        <v>113</v>
      </c>
      <c r="G39" s="16"/>
      <c r="H39" s="9"/>
      <c r="I39" s="9"/>
    </row>
    <row r="40" spans="2:9" ht="12.75">
      <c r="B40" s="3" t="s">
        <v>114</v>
      </c>
      <c r="G40" s="16">
        <f>'[3]CF2ndqtr'!$G$38</f>
        <v>0</v>
      </c>
      <c r="H40" s="9">
        <v>569</v>
      </c>
      <c r="I40" s="9"/>
    </row>
    <row r="41" spans="2:9" ht="12.75">
      <c r="B41" s="3" t="s">
        <v>115</v>
      </c>
      <c r="G41" s="16">
        <v>-32744</v>
      </c>
      <c r="H41" s="9">
        <v>-75</v>
      </c>
      <c r="I41" s="9"/>
    </row>
    <row r="42" spans="2:9" ht="12.75">
      <c r="B42" s="3" t="s">
        <v>116</v>
      </c>
      <c r="G42" s="16">
        <v>52081</v>
      </c>
      <c r="H42" s="9">
        <v>39</v>
      </c>
      <c r="I42" s="9"/>
    </row>
    <row r="43" spans="2:9" ht="12.75">
      <c r="B43" s="3" t="s">
        <v>117</v>
      </c>
      <c r="G43" s="16">
        <f>'[3]CF2ndqtr'!$G$42</f>
        <v>0</v>
      </c>
      <c r="H43" s="9">
        <v>-4000</v>
      </c>
      <c r="I43" s="9"/>
    </row>
    <row r="44" spans="2:9" ht="12.75">
      <c r="B44" s="3" t="s">
        <v>118</v>
      </c>
      <c r="G44" s="16">
        <v>-5000</v>
      </c>
      <c r="H44" s="9">
        <f>'[3]CF2ndqtr'!$H$41</f>
        <v>0</v>
      </c>
      <c r="I44" s="9"/>
    </row>
    <row r="45" spans="2:9" ht="12.75">
      <c r="B45" s="3" t="s">
        <v>0</v>
      </c>
      <c r="G45" s="16" t="s">
        <v>0</v>
      </c>
      <c r="H45" s="9" t="s">
        <v>0</v>
      </c>
      <c r="I45" s="9"/>
    </row>
    <row r="46" spans="2:9" ht="13.5" thickBot="1">
      <c r="B46" s="3" t="s">
        <v>119</v>
      </c>
      <c r="G46" s="48">
        <f>SUM(G40:G45)</f>
        <v>14337</v>
      </c>
      <c r="H46" s="48">
        <f>SUM(H40:H45)</f>
        <v>-3467</v>
      </c>
      <c r="I46" s="9"/>
    </row>
    <row r="47" spans="7:9" ht="12.75">
      <c r="G47" s="16"/>
      <c r="H47" s="9"/>
      <c r="I47" s="9"/>
    </row>
    <row r="48" spans="2:9" ht="12.75">
      <c r="B48" s="4" t="s">
        <v>120</v>
      </c>
      <c r="G48" s="16"/>
      <c r="H48" s="9"/>
      <c r="I48" s="9"/>
    </row>
    <row r="49" spans="2:9" ht="12.75">
      <c r="B49" s="3" t="s">
        <v>121</v>
      </c>
      <c r="G49" s="16">
        <v>0</v>
      </c>
      <c r="H49" s="9">
        <v>40000</v>
      </c>
      <c r="I49" s="9"/>
    </row>
    <row r="50" spans="2:9" ht="12.75">
      <c r="B50" s="3" t="s">
        <v>122</v>
      </c>
      <c r="G50" s="16">
        <v>-236</v>
      </c>
      <c r="H50" s="9">
        <v>-86</v>
      </c>
      <c r="I50" s="9"/>
    </row>
    <row r="51" spans="2:9" ht="12.75">
      <c r="B51" s="3" t="s">
        <v>123</v>
      </c>
      <c r="G51" s="16">
        <v>-5086</v>
      </c>
      <c r="H51" s="9">
        <v>-1067</v>
      </c>
      <c r="I51" s="9"/>
    </row>
    <row r="52" spans="2:9" ht="13.5" thickBot="1">
      <c r="B52" s="3" t="s">
        <v>124</v>
      </c>
      <c r="G52" s="48">
        <f>SUM(G49:G51)</f>
        <v>-5322</v>
      </c>
      <c r="H52" s="48">
        <f>SUM(H49:H51)</f>
        <v>38847</v>
      </c>
      <c r="I52" s="9"/>
    </row>
    <row r="53" spans="7:9" ht="12.75">
      <c r="G53" s="16"/>
      <c r="H53" s="9"/>
      <c r="I53" s="9"/>
    </row>
    <row r="54" spans="2:9" ht="12.75">
      <c r="B54" s="3" t="s">
        <v>125</v>
      </c>
      <c r="G54" s="16">
        <f>+G37+G46+G52</f>
        <v>-22271</v>
      </c>
      <c r="H54" s="16">
        <f>+H37+H46+H52</f>
        <v>28815</v>
      </c>
      <c r="I54" s="9"/>
    </row>
    <row r="55" spans="2:9" ht="12.75">
      <c r="B55" s="3" t="s">
        <v>126</v>
      </c>
      <c r="G55" s="16">
        <f>5</f>
        <v>5</v>
      </c>
      <c r="H55" s="9">
        <v>12</v>
      </c>
      <c r="I55" s="9"/>
    </row>
    <row r="56" spans="2:9" ht="12.75">
      <c r="B56" s="3" t="s">
        <v>127</v>
      </c>
      <c r="G56" s="16">
        <v>24256</v>
      </c>
      <c r="H56" s="9">
        <v>-7998</v>
      </c>
      <c r="I56" s="9"/>
    </row>
    <row r="57" spans="2:10" ht="13.5" thickBot="1">
      <c r="B57" s="3" t="s">
        <v>128</v>
      </c>
      <c r="G57" s="49">
        <f>SUM(G54:G56)</f>
        <v>1990</v>
      </c>
      <c r="H57" s="49">
        <f>SUM(H54:H56)</f>
        <v>20829</v>
      </c>
      <c r="I57" s="9" t="s">
        <v>0</v>
      </c>
      <c r="J57" s="10" t="s">
        <v>0</v>
      </c>
    </row>
    <row r="58" spans="6:9" ht="12.75">
      <c r="F58" s="16" t="s">
        <v>0</v>
      </c>
      <c r="G58" s="9" t="s">
        <v>0</v>
      </c>
      <c r="H58" s="9" t="s">
        <v>0</v>
      </c>
      <c r="I58" s="9" t="s">
        <v>0</v>
      </c>
    </row>
    <row r="59" spans="2:9" ht="12.75">
      <c r="B59" s="12" t="s">
        <v>129</v>
      </c>
      <c r="C59" s="12"/>
      <c r="D59" s="12"/>
      <c r="E59" s="12"/>
      <c r="F59" s="15"/>
      <c r="G59" s="12"/>
      <c r="H59" s="8"/>
      <c r="I59" s="9"/>
    </row>
    <row r="60" spans="2:9" ht="12.75">
      <c r="B60" s="50" t="s">
        <v>130</v>
      </c>
      <c r="C60" s="12"/>
      <c r="D60" s="12"/>
      <c r="E60" s="12"/>
      <c r="F60" s="15"/>
      <c r="G60" s="18">
        <f>'[3]CF2ndqtr'!$G$63</f>
        <v>0</v>
      </c>
      <c r="H60" s="8">
        <v>21279</v>
      </c>
      <c r="I60" s="9"/>
    </row>
    <row r="61" spans="2:9" ht="12.75">
      <c r="B61" s="50" t="str">
        <f>'[3]CF2ndqtr'!$B$64</f>
        <v>Short term investment *</v>
      </c>
      <c r="C61" s="12"/>
      <c r="D61" s="12"/>
      <c r="E61" s="12"/>
      <c r="F61" s="15"/>
      <c r="G61" s="8">
        <v>2922</v>
      </c>
      <c r="H61" s="8">
        <v>0</v>
      </c>
      <c r="I61" s="9"/>
    </row>
    <row r="62" spans="2:9" ht="12.75">
      <c r="B62" s="50" t="s">
        <v>50</v>
      </c>
      <c r="C62" s="12"/>
      <c r="D62" s="12"/>
      <c r="E62" s="36"/>
      <c r="F62" s="15"/>
      <c r="G62" s="15">
        <f>8364-2922</f>
        <v>5442</v>
      </c>
      <c r="H62" s="15">
        <v>10634</v>
      </c>
      <c r="I62" s="9"/>
    </row>
    <row r="63" spans="2:9" ht="12.75">
      <c r="B63" s="50" t="s">
        <v>131</v>
      </c>
      <c r="C63" s="12"/>
      <c r="D63" s="12"/>
      <c r="E63" s="8"/>
      <c r="F63" s="15"/>
      <c r="G63" s="8">
        <v>-6374</v>
      </c>
      <c r="H63" s="8">
        <v>-11084</v>
      </c>
      <c r="I63" s="9"/>
    </row>
    <row r="64" spans="2:9" ht="13.5" thickBot="1">
      <c r="B64" s="12"/>
      <c r="C64" s="12"/>
      <c r="D64" s="12"/>
      <c r="E64" s="8"/>
      <c r="F64" s="15"/>
      <c r="G64" s="14">
        <f>SUM(G60:G63)</f>
        <v>1990</v>
      </c>
      <c r="H64" s="14">
        <f>SUM(H60:H63)</f>
        <v>20829</v>
      </c>
      <c r="I64" s="9"/>
    </row>
    <row r="65" spans="2:9" ht="12.75">
      <c r="B65" s="12"/>
      <c r="C65" s="12"/>
      <c r="D65" s="12"/>
      <c r="E65" s="8"/>
      <c r="F65" s="15"/>
      <c r="G65" s="13">
        <f>+G57-G64</f>
        <v>0</v>
      </c>
      <c r="H65" s="13"/>
      <c r="I65" s="9"/>
    </row>
    <row r="66" spans="2:9" ht="12.75">
      <c r="B66" s="3" t="str">
        <f>'[3]CF2ndqtr'!$B$69</f>
        <v>* Represents investment in short term fixed income fund. Amount included under cash and bank balances in </v>
      </c>
      <c r="E66"/>
      <c r="F66"/>
      <c r="G66"/>
      <c r="H66"/>
      <c r="I66" s="9"/>
    </row>
    <row r="67" spans="2:9" ht="12.75">
      <c r="B67" s="3" t="s">
        <v>132</v>
      </c>
      <c r="E67"/>
      <c r="F67"/>
      <c r="G67"/>
      <c r="H67" s="9"/>
      <c r="I67" s="9"/>
    </row>
    <row r="68" spans="7:9" ht="12.75">
      <c r="G68" s="10"/>
      <c r="H68" s="9"/>
      <c r="I68" s="9"/>
    </row>
    <row r="69" spans="2:9" s="4" customFormat="1" ht="12.75">
      <c r="B69" s="4" t="s">
        <v>133</v>
      </c>
      <c r="H69" s="51"/>
      <c r="I69" s="51"/>
    </row>
    <row r="70" spans="2:9" s="4" customFormat="1" ht="12.75">
      <c r="B70" s="4" t="s">
        <v>32</v>
      </c>
      <c r="H70" s="51"/>
      <c r="I70" s="51"/>
    </row>
    <row r="71" spans="8:9" ht="12.75">
      <c r="H71" s="9"/>
      <c r="I71" s="9"/>
    </row>
    <row r="72" s="12" customFormat="1" ht="12.75">
      <c r="I72" s="8"/>
    </row>
    <row r="73" s="12" customFormat="1" ht="12.75">
      <c r="I73" s="8"/>
    </row>
    <row r="74" spans="9:10" s="12" customFormat="1" ht="12.75">
      <c r="I74" s="15"/>
      <c r="J74" s="15"/>
    </row>
    <row r="75" spans="9:11" s="12" customFormat="1" ht="12.75">
      <c r="I75" s="8"/>
      <c r="J75" s="8"/>
      <c r="K75" s="37"/>
    </row>
    <row r="76" spans="9:11" s="12" customFormat="1" ht="12.75">
      <c r="I76" s="8"/>
      <c r="K76" s="37"/>
    </row>
    <row r="77" spans="2:9" s="12" customFormat="1" ht="12.75">
      <c r="B77" s="5"/>
      <c r="F77" s="15"/>
      <c r="H77" s="8"/>
      <c r="I77" s="8"/>
    </row>
    <row r="78" spans="6:9" s="12" customFormat="1" ht="12.75">
      <c r="F78" s="15"/>
      <c r="H78" s="8"/>
      <c r="I78" s="8"/>
    </row>
    <row r="79" spans="5:9" s="12" customFormat="1" ht="12.75">
      <c r="E79" s="8"/>
      <c r="F79" s="15"/>
      <c r="G79" s="8"/>
      <c r="H79" s="8"/>
      <c r="I79" s="8"/>
    </row>
    <row r="80" spans="5:9" s="12" customFormat="1" ht="12.75">
      <c r="E80" s="8"/>
      <c r="F80" s="15"/>
      <c r="G80" s="8"/>
      <c r="H80" s="8"/>
      <c r="I80" s="8"/>
    </row>
    <row r="81" spans="5:9" s="12" customFormat="1" ht="12.75">
      <c r="E81" s="8"/>
      <c r="F81" s="8"/>
      <c r="G81" s="8"/>
      <c r="H81" s="8"/>
      <c r="I81" s="8"/>
    </row>
    <row r="82" spans="5:9" s="12" customFormat="1" ht="12.75">
      <c r="E82" s="8"/>
      <c r="F82" s="15"/>
      <c r="G82" s="8"/>
      <c r="H82" s="8"/>
      <c r="I82" s="8"/>
    </row>
    <row r="83" spans="5:9" s="12" customFormat="1" ht="12.75">
      <c r="E83" s="8"/>
      <c r="F83" s="15"/>
      <c r="G83" s="8"/>
      <c r="H83" s="8"/>
      <c r="I83" s="8"/>
    </row>
    <row r="84" spans="6:9" s="12" customFormat="1" ht="12.75">
      <c r="F84" s="15"/>
      <c r="H84" s="8"/>
      <c r="I84" s="8"/>
    </row>
    <row r="85" spans="6:9" s="12" customFormat="1" ht="12.75">
      <c r="F85" s="15"/>
      <c r="H85" s="8"/>
      <c r="I85" s="8"/>
    </row>
    <row r="86" spans="2:9" s="12" customFormat="1" ht="12.75">
      <c r="B86" s="5"/>
      <c r="F86" s="15"/>
      <c r="H86" s="8"/>
      <c r="I86" s="8"/>
    </row>
    <row r="87" spans="5:10" s="12" customFormat="1" ht="12.75">
      <c r="E87" s="36"/>
      <c r="F87" s="15"/>
      <c r="G87" s="36"/>
      <c r="H87" s="15"/>
      <c r="I87" s="15"/>
      <c r="J87" s="15"/>
    </row>
    <row r="88" spans="5:19" s="12" customFormat="1" ht="12.75">
      <c r="E88" s="8"/>
      <c r="F88" s="15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5:19" s="12" customFormat="1" ht="12.75">
      <c r="E89" s="8"/>
      <c r="F89" s="15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2:19" s="12" customFormat="1" ht="12.75">
      <c r="B90" s="5"/>
      <c r="E90" s="8"/>
      <c r="F90" s="15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5:19" s="12" customFormat="1" ht="12.75">
      <c r="E91" s="8"/>
      <c r="F91" s="15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5:19" s="12" customFormat="1" ht="12.75">
      <c r="E92" s="8"/>
      <c r="F92" s="15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19" s="12" customFormat="1" ht="12.75">
      <c r="E93" s="8"/>
      <c r="F93" s="1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19" s="12" customFormat="1" ht="12.7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6:9" s="12" customFormat="1" ht="12.75">
      <c r="F95" s="15"/>
      <c r="H95" s="8"/>
      <c r="I95" s="8"/>
    </row>
    <row r="96" spans="6:9" s="12" customFormat="1" ht="12.75">
      <c r="F96" s="15"/>
      <c r="H96" s="8"/>
      <c r="I96" s="8"/>
    </row>
    <row r="97" spans="6:9" s="12" customFormat="1" ht="12.75">
      <c r="F97" s="15"/>
      <c r="H97" s="8"/>
      <c r="I97" s="8"/>
    </row>
    <row r="98" spans="6:9" s="12" customFormat="1" ht="12.75">
      <c r="F98" s="15"/>
      <c r="H98" s="8"/>
      <c r="I98" s="8"/>
    </row>
    <row r="99" spans="6:9" s="12" customFormat="1" ht="12.75">
      <c r="F99" s="15"/>
      <c r="H99" s="8"/>
      <c r="I99" s="8"/>
    </row>
    <row r="100" spans="6:9" s="12" customFormat="1" ht="12.75">
      <c r="F100" s="15"/>
      <c r="H100" s="8"/>
      <c r="I100" s="8"/>
    </row>
    <row r="101" spans="6:9" s="12" customFormat="1" ht="12.75">
      <c r="F101" s="15"/>
      <c r="H101" s="8"/>
      <c r="I101" s="8"/>
    </row>
    <row r="102" spans="6:9" s="12" customFormat="1" ht="12.75">
      <c r="F102" s="15"/>
      <c r="H102" s="8"/>
      <c r="I102" s="8"/>
    </row>
    <row r="103" spans="6:9" s="12" customFormat="1" ht="12.75">
      <c r="F103" s="15"/>
      <c r="H103" s="8"/>
      <c r="I103" s="8"/>
    </row>
    <row r="104" spans="6:9" s="12" customFormat="1" ht="12.75">
      <c r="F104" s="15"/>
      <c r="H104" s="8"/>
      <c r="I104" s="8"/>
    </row>
    <row r="105" spans="6:9" s="12" customFormat="1" ht="12.75">
      <c r="F105" s="15"/>
      <c r="H105" s="8"/>
      <c r="I105" s="8"/>
    </row>
    <row r="106" spans="6:9" s="12" customFormat="1" ht="12.75">
      <c r="F106" s="15"/>
      <c r="H106" s="8"/>
      <c r="I106" s="8"/>
    </row>
    <row r="107" spans="6:9" s="12" customFormat="1" ht="12.75">
      <c r="F107" s="15"/>
      <c r="H107" s="8"/>
      <c r="I107" s="8"/>
    </row>
    <row r="108" spans="6:9" s="12" customFormat="1" ht="12.75">
      <c r="F108" s="15"/>
      <c r="H108" s="8"/>
      <c r="I108" s="8"/>
    </row>
    <row r="109" spans="6:9" s="12" customFormat="1" ht="12.75">
      <c r="F109" s="15"/>
      <c r="H109" s="8"/>
      <c r="I109" s="8"/>
    </row>
    <row r="110" spans="6:9" s="12" customFormat="1" ht="12.75">
      <c r="F110" s="15"/>
      <c r="H110" s="8"/>
      <c r="I110" s="8"/>
    </row>
    <row r="111" spans="6:9" s="12" customFormat="1" ht="12.75">
      <c r="F111" s="15"/>
      <c r="H111" s="8"/>
      <c r="I111" s="8"/>
    </row>
    <row r="112" spans="6:9" s="12" customFormat="1" ht="12.75">
      <c r="F112" s="15"/>
      <c r="H112" s="8"/>
      <c r="I112" s="8"/>
    </row>
    <row r="113" spans="6:9" s="12" customFormat="1" ht="12.75">
      <c r="F113" s="15"/>
      <c r="H113" s="8"/>
      <c r="I113" s="8"/>
    </row>
    <row r="114" spans="6:9" s="12" customFormat="1" ht="12.75">
      <c r="F114" s="15"/>
      <c r="H114" s="8"/>
      <c r="I114" s="8"/>
    </row>
    <row r="115" spans="6:9" s="12" customFormat="1" ht="12.75">
      <c r="F115" s="15"/>
      <c r="H115" s="8"/>
      <c r="I115" s="8"/>
    </row>
    <row r="116" spans="6:9" s="12" customFormat="1" ht="12.75">
      <c r="F116" s="15"/>
      <c r="H116" s="8"/>
      <c r="I116" s="8"/>
    </row>
    <row r="117" spans="6:9" s="12" customFormat="1" ht="12.75">
      <c r="F117" s="15"/>
      <c r="H117" s="8"/>
      <c r="I117" s="8"/>
    </row>
    <row r="118" spans="6:9" s="12" customFormat="1" ht="12.75">
      <c r="F118" s="15"/>
      <c r="H118" s="8"/>
      <c r="I118" s="8"/>
    </row>
    <row r="119" spans="6:9" s="12" customFormat="1" ht="12.75">
      <c r="F119" s="15"/>
      <c r="H119" s="8"/>
      <c r="I119" s="8"/>
    </row>
    <row r="120" spans="6:9" s="12" customFormat="1" ht="12.75">
      <c r="F120" s="15"/>
      <c r="H120" s="8"/>
      <c r="I120" s="8"/>
    </row>
    <row r="121" spans="6:9" s="12" customFormat="1" ht="12.75">
      <c r="F121" s="15"/>
      <c r="H121" s="8"/>
      <c r="I121" s="8"/>
    </row>
    <row r="122" spans="6:9" s="12" customFormat="1" ht="12.75">
      <c r="F122" s="15"/>
      <c r="H122" s="8"/>
      <c r="I122" s="8"/>
    </row>
    <row r="123" spans="6:9" s="12" customFormat="1" ht="12.75">
      <c r="F123" s="15"/>
      <c r="H123" s="8"/>
      <c r="I123" s="8"/>
    </row>
    <row r="124" spans="6:9" s="12" customFormat="1" ht="12.75">
      <c r="F124" s="15"/>
      <c r="H124" s="8"/>
      <c r="I124" s="8"/>
    </row>
    <row r="125" spans="6:9" s="12" customFormat="1" ht="12.75">
      <c r="F125" s="15"/>
      <c r="H125" s="8"/>
      <c r="I125" s="8"/>
    </row>
    <row r="126" spans="6:9" s="12" customFormat="1" ht="12.75">
      <c r="F126" s="15"/>
      <c r="H126" s="8"/>
      <c r="I126" s="8"/>
    </row>
    <row r="127" spans="6:9" s="12" customFormat="1" ht="12.75">
      <c r="F127" s="15"/>
      <c r="H127" s="8"/>
      <c r="I127" s="8"/>
    </row>
    <row r="128" spans="6:9" s="12" customFormat="1" ht="12.75">
      <c r="F128" s="15"/>
      <c r="H128" s="8"/>
      <c r="I128" s="8"/>
    </row>
    <row r="129" spans="6:9" s="12" customFormat="1" ht="12.75">
      <c r="F129" s="15"/>
      <c r="H129" s="8"/>
      <c r="I129" s="8"/>
    </row>
    <row r="130" spans="6:9" s="12" customFormat="1" ht="12.75">
      <c r="F130" s="15"/>
      <c r="H130" s="8"/>
      <c r="I130" s="8"/>
    </row>
    <row r="131" spans="6:9" s="12" customFormat="1" ht="12.75">
      <c r="F131" s="15"/>
      <c r="H131" s="8"/>
      <c r="I131" s="8"/>
    </row>
    <row r="132" spans="6:9" s="12" customFormat="1" ht="12.75">
      <c r="F132" s="15"/>
      <c r="H132" s="8"/>
      <c r="I132" s="8"/>
    </row>
    <row r="133" spans="6:9" s="12" customFormat="1" ht="12.75">
      <c r="F133" s="15"/>
      <c r="H133" s="8"/>
      <c r="I133" s="8"/>
    </row>
    <row r="134" spans="6:9" s="12" customFormat="1" ht="12.75">
      <c r="F134" s="15"/>
      <c r="H134" s="8"/>
      <c r="I134" s="8"/>
    </row>
    <row r="135" spans="6:9" s="12" customFormat="1" ht="12.75">
      <c r="F135" s="15"/>
      <c r="H135" s="8"/>
      <c r="I135" s="8"/>
    </row>
    <row r="136" spans="6:9" s="12" customFormat="1" ht="12.75">
      <c r="F136" s="15"/>
      <c r="H136" s="8"/>
      <c r="I136" s="8"/>
    </row>
    <row r="137" spans="6:9" s="12" customFormat="1" ht="12.75">
      <c r="F137" s="15"/>
      <c r="H137" s="8"/>
      <c r="I137" s="8"/>
    </row>
    <row r="138" spans="6:9" s="12" customFormat="1" ht="12.75">
      <c r="F138" s="15"/>
      <c r="H138" s="8"/>
      <c r="I138" s="8"/>
    </row>
    <row r="139" spans="6:9" s="12" customFormat="1" ht="12.75">
      <c r="F139" s="15"/>
      <c r="H139" s="8"/>
      <c r="I139" s="8"/>
    </row>
    <row r="140" spans="6:9" s="12" customFormat="1" ht="12.75">
      <c r="F140" s="15"/>
      <c r="H140" s="8"/>
      <c r="I140" s="8"/>
    </row>
    <row r="141" spans="6:9" s="12" customFormat="1" ht="12.75">
      <c r="F141" s="15"/>
      <c r="H141" s="8"/>
      <c r="I141" s="8"/>
    </row>
    <row r="142" spans="6:9" s="12" customFormat="1" ht="12.75">
      <c r="F142" s="15"/>
      <c r="H142" s="8"/>
      <c r="I142" s="8"/>
    </row>
    <row r="143" spans="6:9" s="12" customFormat="1" ht="12.75">
      <c r="F143" s="15"/>
      <c r="H143" s="8"/>
      <c r="I143" s="8"/>
    </row>
    <row r="144" spans="6:9" s="12" customFormat="1" ht="12.75">
      <c r="F144" s="15"/>
      <c r="H144" s="8"/>
      <c r="I144" s="8"/>
    </row>
    <row r="145" spans="6:9" s="12" customFormat="1" ht="12.75">
      <c r="F145" s="15"/>
      <c r="H145" s="8"/>
      <c r="I145" s="8"/>
    </row>
    <row r="146" spans="6:9" s="12" customFormat="1" ht="12.75">
      <c r="F146" s="15"/>
      <c r="H146" s="8"/>
      <c r="I146" s="8"/>
    </row>
    <row r="147" spans="6:9" s="12" customFormat="1" ht="12.75">
      <c r="F147" s="15"/>
      <c r="H147" s="8"/>
      <c r="I147" s="8"/>
    </row>
    <row r="148" spans="6:9" s="12" customFormat="1" ht="12.75">
      <c r="F148" s="15"/>
      <c r="H148" s="8"/>
      <c r="I148" s="8"/>
    </row>
    <row r="149" spans="6:9" s="12" customFormat="1" ht="12.75">
      <c r="F149" s="15"/>
      <c r="H149" s="8"/>
      <c r="I149" s="8"/>
    </row>
    <row r="150" spans="6:9" s="12" customFormat="1" ht="12.75">
      <c r="F150" s="15"/>
      <c r="H150" s="8"/>
      <c r="I150" s="8"/>
    </row>
    <row r="151" spans="6:9" s="12" customFormat="1" ht="12.75">
      <c r="F151" s="15"/>
      <c r="H151" s="8"/>
      <c r="I151" s="8"/>
    </row>
    <row r="152" spans="6:9" s="12" customFormat="1" ht="12.75">
      <c r="F152" s="15"/>
      <c r="H152" s="8"/>
      <c r="I152" s="8"/>
    </row>
    <row r="153" spans="6:9" s="12" customFormat="1" ht="12.75">
      <c r="F153" s="15"/>
      <c r="H153" s="8"/>
      <c r="I153" s="8"/>
    </row>
    <row r="154" spans="6:9" s="12" customFormat="1" ht="12.75">
      <c r="F154" s="15"/>
      <c r="H154" s="8"/>
      <c r="I154" s="8"/>
    </row>
    <row r="155" spans="6:9" s="12" customFormat="1" ht="12.75">
      <c r="F155" s="15"/>
      <c r="H155" s="8"/>
      <c r="I155" s="8"/>
    </row>
    <row r="156" spans="6:9" s="12" customFormat="1" ht="12.75">
      <c r="F156" s="15"/>
      <c r="H156" s="8"/>
      <c r="I156" s="8"/>
    </row>
    <row r="157" spans="6:9" s="12" customFormat="1" ht="12.75">
      <c r="F157" s="15"/>
      <c r="H157" s="8"/>
      <c r="I157" s="8"/>
    </row>
    <row r="158" spans="6:9" s="12" customFormat="1" ht="12.75">
      <c r="F158" s="15"/>
      <c r="H158" s="8"/>
      <c r="I158" s="8"/>
    </row>
    <row r="159" spans="6:9" s="12" customFormat="1" ht="12.75">
      <c r="F159" s="15"/>
      <c r="H159" s="8"/>
      <c r="I159" s="8"/>
    </row>
    <row r="160" spans="6:9" s="12" customFormat="1" ht="12.75">
      <c r="F160" s="15"/>
      <c r="H160" s="8"/>
      <c r="I160" s="8"/>
    </row>
    <row r="161" spans="6:9" s="12" customFormat="1" ht="12.75">
      <c r="F161" s="15"/>
      <c r="H161" s="8"/>
      <c r="I161" s="8"/>
    </row>
    <row r="162" spans="6:9" s="12" customFormat="1" ht="12.75">
      <c r="F162" s="15"/>
      <c r="H162" s="8"/>
      <c r="I162" s="8"/>
    </row>
    <row r="163" spans="6:9" s="12" customFormat="1" ht="12.75">
      <c r="F163" s="15"/>
      <c r="H163" s="8"/>
      <c r="I163" s="8"/>
    </row>
    <row r="164" spans="6:9" s="12" customFormat="1" ht="12.75">
      <c r="F164" s="15"/>
      <c r="H164" s="8"/>
      <c r="I164" s="8"/>
    </row>
    <row r="165" spans="6:9" s="12" customFormat="1" ht="12.75">
      <c r="F165" s="15"/>
      <c r="H165" s="8"/>
      <c r="I165" s="8"/>
    </row>
    <row r="166" spans="6:9" s="12" customFormat="1" ht="12.75">
      <c r="F166" s="15"/>
      <c r="H166" s="8"/>
      <c r="I166" s="8"/>
    </row>
    <row r="167" spans="6:9" s="12" customFormat="1" ht="12.75">
      <c r="F167" s="15"/>
      <c r="H167" s="8"/>
      <c r="I167" s="8"/>
    </row>
    <row r="168" spans="6:9" s="12" customFormat="1" ht="12.75">
      <c r="F168" s="15"/>
      <c r="H168" s="8"/>
      <c r="I168" s="8"/>
    </row>
    <row r="169" spans="6:9" s="12" customFormat="1" ht="12.75">
      <c r="F169" s="15"/>
      <c r="H169" s="8"/>
      <c r="I169" s="8"/>
    </row>
    <row r="170" spans="6:9" s="12" customFormat="1" ht="12.75">
      <c r="F170" s="15"/>
      <c r="H170" s="8"/>
      <c r="I170" s="8"/>
    </row>
    <row r="171" spans="6:9" s="12" customFormat="1" ht="12.75">
      <c r="F171" s="15"/>
      <c r="H171" s="8"/>
      <c r="I171" s="8"/>
    </row>
    <row r="172" spans="6:9" s="12" customFormat="1" ht="12.75">
      <c r="F172" s="15"/>
      <c r="H172" s="8"/>
      <c r="I172" s="8"/>
    </row>
    <row r="173" spans="6:9" s="12" customFormat="1" ht="12.75">
      <c r="F173" s="15"/>
      <c r="H173" s="8"/>
      <c r="I173" s="8"/>
    </row>
    <row r="174" spans="6:9" s="12" customFormat="1" ht="12.75">
      <c r="F174" s="15"/>
      <c r="H174" s="8"/>
      <c r="I174" s="8"/>
    </row>
    <row r="175" spans="6:9" s="12" customFormat="1" ht="12.75">
      <c r="F175" s="15"/>
      <c r="H175" s="8"/>
      <c r="I175" s="8"/>
    </row>
    <row r="176" spans="6:9" s="12" customFormat="1" ht="12.75">
      <c r="F176" s="15"/>
      <c r="H176" s="8"/>
      <c r="I176" s="8"/>
    </row>
    <row r="177" spans="6:9" s="12" customFormat="1" ht="12.75">
      <c r="F177" s="15"/>
      <c r="H177" s="8"/>
      <c r="I177" s="8"/>
    </row>
    <row r="178" spans="6:9" s="12" customFormat="1" ht="12.75">
      <c r="F178" s="15"/>
      <c r="H178" s="8"/>
      <c r="I178" s="8"/>
    </row>
    <row r="179" spans="6:9" s="12" customFormat="1" ht="12.75">
      <c r="F179" s="15"/>
      <c r="H179" s="8"/>
      <c r="I179" s="8"/>
    </row>
    <row r="180" spans="6:9" s="12" customFormat="1" ht="12.75">
      <c r="F180" s="15"/>
      <c r="H180" s="8"/>
      <c r="I180" s="8"/>
    </row>
    <row r="181" spans="6:9" s="12" customFormat="1" ht="12.75">
      <c r="F181" s="15"/>
      <c r="H181" s="8"/>
      <c r="I181" s="8"/>
    </row>
    <row r="182" spans="6:9" s="12" customFormat="1" ht="12.75">
      <c r="F182" s="15"/>
      <c r="H182" s="8"/>
      <c r="I182" s="8"/>
    </row>
    <row r="183" spans="6:9" s="12" customFormat="1" ht="12.75">
      <c r="F183" s="15"/>
      <c r="H183" s="8"/>
      <c r="I183" s="8"/>
    </row>
    <row r="184" spans="6:9" s="12" customFormat="1" ht="12.75">
      <c r="F184" s="15"/>
      <c r="H184" s="8"/>
      <c r="I184" s="8"/>
    </row>
    <row r="185" spans="6:9" s="12" customFormat="1" ht="12.75">
      <c r="F185" s="15"/>
      <c r="H185" s="8"/>
      <c r="I185" s="8"/>
    </row>
    <row r="186" spans="6:9" s="12" customFormat="1" ht="12.75">
      <c r="F186" s="15"/>
      <c r="H186" s="8"/>
      <c r="I186" s="8"/>
    </row>
    <row r="187" spans="6:9" s="12" customFormat="1" ht="12.75">
      <c r="F187" s="15"/>
      <c r="H187" s="8"/>
      <c r="I187" s="8"/>
    </row>
    <row r="188" spans="6:9" s="12" customFormat="1" ht="12.75">
      <c r="F188" s="15"/>
      <c r="H188" s="8"/>
      <c r="I188" s="8"/>
    </row>
    <row r="189" spans="6:9" s="12" customFormat="1" ht="12.75">
      <c r="F189" s="15"/>
      <c r="H189" s="8"/>
      <c r="I189" s="8"/>
    </row>
    <row r="190" spans="6:9" s="12" customFormat="1" ht="12.75">
      <c r="F190" s="15"/>
      <c r="H190" s="8"/>
      <c r="I190" s="8"/>
    </row>
    <row r="191" spans="6:9" s="12" customFormat="1" ht="12.75">
      <c r="F191" s="15"/>
      <c r="H191" s="8"/>
      <c r="I191" s="8"/>
    </row>
    <row r="192" spans="6:9" s="12" customFormat="1" ht="12.75">
      <c r="F192" s="15"/>
      <c r="H192" s="8"/>
      <c r="I192" s="8"/>
    </row>
    <row r="193" spans="6:9" s="12" customFormat="1" ht="12.75">
      <c r="F193" s="15"/>
      <c r="H193" s="8"/>
      <c r="I193" s="8"/>
    </row>
    <row r="194" spans="6:9" s="12" customFormat="1" ht="12.75">
      <c r="F194" s="15"/>
      <c r="H194" s="8"/>
      <c r="I194" s="8"/>
    </row>
    <row r="195" spans="6:9" s="12" customFormat="1" ht="12.75">
      <c r="F195" s="15"/>
      <c r="H195" s="8"/>
      <c r="I195" s="8"/>
    </row>
    <row r="196" spans="6:9" s="12" customFormat="1" ht="12.75">
      <c r="F196" s="15"/>
      <c r="H196" s="8"/>
      <c r="I196" s="8"/>
    </row>
    <row r="197" spans="6:9" s="12" customFormat="1" ht="12.75">
      <c r="F197" s="15"/>
      <c r="H197" s="8"/>
      <c r="I197" s="8"/>
    </row>
    <row r="198" spans="6:9" s="12" customFormat="1" ht="12.75">
      <c r="F198" s="15"/>
      <c r="H198" s="8"/>
      <c r="I198" s="8"/>
    </row>
    <row r="199" spans="6:9" s="12" customFormat="1" ht="12.75">
      <c r="F199" s="15"/>
      <c r="H199" s="8"/>
      <c r="I199" s="8"/>
    </row>
    <row r="200" spans="6:9" s="12" customFormat="1" ht="12.75">
      <c r="F200" s="15"/>
      <c r="H200" s="8"/>
      <c r="I200" s="8"/>
    </row>
    <row r="201" spans="6:9" s="12" customFormat="1" ht="12.75">
      <c r="F201" s="15"/>
      <c r="H201" s="8"/>
      <c r="I201" s="8"/>
    </row>
    <row r="202" spans="6:9" s="12" customFormat="1" ht="12.75">
      <c r="F202" s="15"/>
      <c r="H202" s="8"/>
      <c r="I202" s="8"/>
    </row>
    <row r="203" spans="6:9" s="12" customFormat="1" ht="12.75">
      <c r="F203" s="15"/>
      <c r="H203" s="8"/>
      <c r="I203" s="8"/>
    </row>
    <row r="204" spans="6:9" s="12" customFormat="1" ht="12.75">
      <c r="F204" s="15"/>
      <c r="H204" s="8"/>
      <c r="I204" s="8"/>
    </row>
    <row r="205" spans="6:9" s="12" customFormat="1" ht="12.75">
      <c r="F205" s="15"/>
      <c r="H205" s="8"/>
      <c r="I205" s="8"/>
    </row>
    <row r="206" spans="6:9" s="12" customFormat="1" ht="12.75">
      <c r="F206" s="15"/>
      <c r="H206" s="8"/>
      <c r="I206" s="8"/>
    </row>
    <row r="207" spans="6:9" s="12" customFormat="1" ht="12.75">
      <c r="F207" s="15"/>
      <c r="H207" s="8"/>
      <c r="I207" s="8"/>
    </row>
    <row r="208" spans="6:9" s="12" customFormat="1" ht="12.75">
      <c r="F208" s="15"/>
      <c r="H208" s="8"/>
      <c r="I208" s="8"/>
    </row>
    <row r="209" spans="6:9" s="12" customFormat="1" ht="12.75">
      <c r="F209" s="15"/>
      <c r="H209" s="8"/>
      <c r="I209" s="8"/>
    </row>
    <row r="210" spans="6:9" s="12" customFormat="1" ht="12.75">
      <c r="F210" s="15"/>
      <c r="H210" s="8"/>
      <c r="I210" s="8"/>
    </row>
    <row r="211" spans="6:9" s="12" customFormat="1" ht="12.75">
      <c r="F211" s="15"/>
      <c r="H211" s="8"/>
      <c r="I211" s="8"/>
    </row>
    <row r="212" spans="6:9" s="12" customFormat="1" ht="12.75">
      <c r="F212" s="15"/>
      <c r="H212" s="8"/>
      <c r="I212" s="8"/>
    </row>
    <row r="213" spans="6:9" s="12" customFormat="1" ht="12.75">
      <c r="F213" s="15"/>
      <c r="H213" s="8"/>
      <c r="I213" s="8"/>
    </row>
    <row r="214" spans="6:9" s="12" customFormat="1" ht="12.75">
      <c r="F214" s="15"/>
      <c r="H214" s="8"/>
      <c r="I214" s="8"/>
    </row>
    <row r="215" spans="6:9" s="12" customFormat="1" ht="12.75">
      <c r="F215" s="15"/>
      <c r="H215" s="8"/>
      <c r="I215" s="8"/>
    </row>
    <row r="216" spans="6:9" s="12" customFormat="1" ht="12.75">
      <c r="F216" s="15"/>
      <c r="H216" s="8"/>
      <c r="I216" s="8"/>
    </row>
    <row r="217" spans="6:9" s="12" customFormat="1" ht="12.75">
      <c r="F217" s="15"/>
      <c r="H217" s="8"/>
      <c r="I217" s="8"/>
    </row>
    <row r="218" spans="6:9" s="12" customFormat="1" ht="12.75">
      <c r="F218" s="15"/>
      <c r="H218" s="8"/>
      <c r="I218" s="8"/>
    </row>
    <row r="219" spans="6:9" s="12" customFormat="1" ht="12.75">
      <c r="F219" s="15"/>
      <c r="H219" s="8"/>
      <c r="I219" s="8"/>
    </row>
    <row r="220" spans="6:9" s="12" customFormat="1" ht="12.75">
      <c r="F220" s="15"/>
      <c r="H220" s="8"/>
      <c r="I220" s="8"/>
    </row>
    <row r="221" spans="6:9" s="12" customFormat="1" ht="12.75">
      <c r="F221" s="15"/>
      <c r="H221" s="8"/>
      <c r="I221" s="8"/>
    </row>
    <row r="222" spans="6:9" s="12" customFormat="1" ht="12.75">
      <c r="F222" s="15"/>
      <c r="H222" s="8"/>
      <c r="I222" s="8"/>
    </row>
    <row r="223" spans="6:9" s="12" customFormat="1" ht="12.75">
      <c r="F223" s="15"/>
      <c r="H223" s="8"/>
      <c r="I223" s="8"/>
    </row>
    <row r="224" spans="6:9" s="12" customFormat="1" ht="12.75">
      <c r="F224" s="15"/>
      <c r="H224" s="8"/>
      <c r="I224" s="8"/>
    </row>
    <row r="225" spans="6:9" s="12" customFormat="1" ht="12.75">
      <c r="F225" s="15"/>
      <c r="H225" s="8"/>
      <c r="I225" s="8"/>
    </row>
    <row r="226" spans="6:9" s="12" customFormat="1" ht="12.75">
      <c r="F226" s="15"/>
      <c r="H226" s="8"/>
      <c r="I226" s="8"/>
    </row>
    <row r="227" spans="6:9" s="12" customFormat="1" ht="12.75">
      <c r="F227" s="15"/>
      <c r="H227" s="8"/>
      <c r="I227" s="8"/>
    </row>
    <row r="228" spans="6:9" s="12" customFormat="1" ht="12.75">
      <c r="F228" s="15"/>
      <c r="H228" s="8"/>
      <c r="I228" s="8"/>
    </row>
    <row r="229" spans="6:9" s="12" customFormat="1" ht="12.75">
      <c r="F229" s="15"/>
      <c r="H229" s="8"/>
      <c r="I229" s="8"/>
    </row>
    <row r="230" spans="6:9" s="12" customFormat="1" ht="12.75">
      <c r="F230" s="15"/>
      <c r="H230" s="8"/>
      <c r="I230" s="8"/>
    </row>
    <row r="231" spans="6:9" s="12" customFormat="1" ht="12.75">
      <c r="F231" s="15"/>
      <c r="H231" s="8"/>
      <c r="I231" s="8"/>
    </row>
    <row r="232" spans="6:9" s="12" customFormat="1" ht="12.75">
      <c r="F232" s="15"/>
      <c r="H232" s="8"/>
      <c r="I232" s="8"/>
    </row>
    <row r="233" spans="6:9" s="12" customFormat="1" ht="12.75">
      <c r="F233" s="15"/>
      <c r="H233" s="8"/>
      <c r="I233" s="8"/>
    </row>
    <row r="234" spans="6:9" s="12" customFormat="1" ht="12.75">
      <c r="F234" s="15"/>
      <c r="H234" s="8"/>
      <c r="I234" s="8"/>
    </row>
    <row r="235" spans="6:9" s="12" customFormat="1" ht="12.75">
      <c r="F235" s="15"/>
      <c r="H235" s="8"/>
      <c r="I235" s="8"/>
    </row>
    <row r="236" spans="6:9" s="12" customFormat="1" ht="12.75">
      <c r="F236" s="15"/>
      <c r="H236" s="8"/>
      <c r="I236" s="8"/>
    </row>
    <row r="237" spans="6:9" s="12" customFormat="1" ht="12.75">
      <c r="F237" s="15"/>
      <c r="H237" s="8"/>
      <c r="I237" s="8"/>
    </row>
    <row r="238" spans="6:9" s="12" customFormat="1" ht="12.75">
      <c r="F238" s="15"/>
      <c r="H238" s="8"/>
      <c r="I238" s="8"/>
    </row>
    <row r="239" spans="6:9" s="12" customFormat="1" ht="12.75">
      <c r="F239" s="15"/>
      <c r="H239" s="8"/>
      <c r="I239" s="8"/>
    </row>
    <row r="240" spans="6:9" s="12" customFormat="1" ht="12.75">
      <c r="F240" s="15"/>
      <c r="H240" s="8"/>
      <c r="I240" s="8"/>
    </row>
    <row r="241" spans="6:9" s="12" customFormat="1" ht="12.75">
      <c r="F241" s="15"/>
      <c r="H241" s="8"/>
      <c r="I241" s="8"/>
    </row>
    <row r="242" spans="6:9" s="12" customFormat="1" ht="12.75">
      <c r="F242" s="15"/>
      <c r="H242" s="8"/>
      <c r="I242" s="8"/>
    </row>
    <row r="243" spans="6:9" s="12" customFormat="1" ht="12.75">
      <c r="F243" s="15"/>
      <c r="H243" s="8"/>
      <c r="I243" s="8"/>
    </row>
    <row r="244" spans="6:9" s="12" customFormat="1" ht="12.75">
      <c r="F244" s="15"/>
      <c r="H244" s="8"/>
      <c r="I244" s="8"/>
    </row>
    <row r="245" spans="6:9" s="12" customFormat="1" ht="12.75">
      <c r="F245" s="15"/>
      <c r="H245" s="8"/>
      <c r="I245" s="8"/>
    </row>
    <row r="246" spans="6:9" s="12" customFormat="1" ht="12.75">
      <c r="F246" s="15"/>
      <c r="H246" s="8"/>
      <c r="I246" s="8"/>
    </row>
    <row r="247" spans="6:9" s="12" customFormat="1" ht="12.75">
      <c r="F247" s="15"/>
      <c r="H247" s="8"/>
      <c r="I247" s="8"/>
    </row>
    <row r="248" spans="6:9" s="12" customFormat="1" ht="12.75">
      <c r="F248" s="15"/>
      <c r="H248" s="8"/>
      <c r="I248" s="8"/>
    </row>
    <row r="249" spans="6:9" s="12" customFormat="1" ht="12.75">
      <c r="F249" s="15"/>
      <c r="H249" s="8"/>
      <c r="I249" s="8"/>
    </row>
    <row r="250" spans="6:9" s="12" customFormat="1" ht="12.75">
      <c r="F250" s="15"/>
      <c r="H250" s="8"/>
      <c r="I250" s="8"/>
    </row>
    <row r="251" spans="6:9" s="12" customFormat="1" ht="12.75">
      <c r="F251" s="15"/>
      <c r="H251" s="8"/>
      <c r="I251" s="8"/>
    </row>
    <row r="252" spans="6:9" s="12" customFormat="1" ht="12.75">
      <c r="F252" s="15"/>
      <c r="H252" s="8"/>
      <c r="I252" s="8"/>
    </row>
    <row r="253" spans="6:9" s="12" customFormat="1" ht="12.75">
      <c r="F253" s="15"/>
      <c r="H253" s="8"/>
      <c r="I253" s="8"/>
    </row>
    <row r="254" spans="6:9" s="12" customFormat="1" ht="12.75">
      <c r="F254" s="15"/>
      <c r="H254" s="8"/>
      <c r="I254" s="8"/>
    </row>
    <row r="255" spans="6:9" s="12" customFormat="1" ht="12.75">
      <c r="F255" s="15"/>
      <c r="H255" s="8"/>
      <c r="I255" s="8"/>
    </row>
    <row r="256" spans="6:9" s="12" customFormat="1" ht="12.75">
      <c r="F256" s="15"/>
      <c r="H256" s="8"/>
      <c r="I256" s="8"/>
    </row>
    <row r="257" spans="6:9" s="12" customFormat="1" ht="12.75">
      <c r="F257" s="15"/>
      <c r="H257" s="8"/>
      <c r="I257" s="8"/>
    </row>
    <row r="258" spans="6:9" s="12" customFormat="1" ht="12.75">
      <c r="F258" s="15"/>
      <c r="H258" s="8"/>
      <c r="I258" s="8"/>
    </row>
    <row r="259" spans="6:9" s="12" customFormat="1" ht="12.75">
      <c r="F259" s="15"/>
      <c r="H259" s="8"/>
      <c r="I259" s="8"/>
    </row>
    <row r="260" spans="6:9" s="12" customFormat="1" ht="12.75">
      <c r="F260" s="15"/>
      <c r="H260" s="8"/>
      <c r="I260" s="8"/>
    </row>
    <row r="261" spans="6:9" s="12" customFormat="1" ht="12.75">
      <c r="F261" s="15"/>
      <c r="H261" s="8"/>
      <c r="I261" s="8"/>
    </row>
    <row r="262" spans="6:9" s="12" customFormat="1" ht="12.75">
      <c r="F262" s="15"/>
      <c r="H262" s="8"/>
      <c r="I262" s="8"/>
    </row>
    <row r="263" spans="6:9" s="12" customFormat="1" ht="12.75">
      <c r="F263" s="15"/>
      <c r="H263" s="8"/>
      <c r="I263" s="8"/>
    </row>
    <row r="264" spans="6:9" s="12" customFormat="1" ht="12.75">
      <c r="F264" s="15"/>
      <c r="H264" s="8"/>
      <c r="I264" s="8"/>
    </row>
    <row r="265" spans="6:9" s="12" customFormat="1" ht="12.75">
      <c r="F265" s="15"/>
      <c r="H265" s="8"/>
      <c r="I265" s="8"/>
    </row>
    <row r="266" spans="6:9" s="12" customFormat="1" ht="12.75">
      <c r="F266" s="15"/>
      <c r="H266" s="8"/>
      <c r="I266" s="8"/>
    </row>
    <row r="267" spans="6:9" s="12" customFormat="1" ht="12.75">
      <c r="F267" s="15"/>
      <c r="H267" s="8"/>
      <c r="I267" s="8"/>
    </row>
    <row r="268" spans="6:9" s="12" customFormat="1" ht="12.75">
      <c r="F268" s="15"/>
      <c r="H268" s="8"/>
      <c r="I268" s="8"/>
    </row>
    <row r="269" spans="6:9" s="12" customFormat="1" ht="12.75">
      <c r="F269" s="15"/>
      <c r="H269" s="8"/>
      <c r="I269" s="8"/>
    </row>
    <row r="270" spans="6:9" s="12" customFormat="1" ht="12.75">
      <c r="F270" s="15"/>
      <c r="H270" s="8"/>
      <c r="I270" s="8"/>
    </row>
    <row r="271" spans="6:9" s="12" customFormat="1" ht="12.75">
      <c r="F271" s="15"/>
      <c r="H271" s="8"/>
      <c r="I271" s="8"/>
    </row>
    <row r="272" spans="6:9" s="12" customFormat="1" ht="12.75">
      <c r="F272" s="15"/>
      <c r="H272" s="8"/>
      <c r="I272" s="8"/>
    </row>
    <row r="273" spans="6:9" s="12" customFormat="1" ht="12.75">
      <c r="F273" s="15"/>
      <c r="H273" s="8"/>
      <c r="I273" s="8"/>
    </row>
    <row r="274" spans="6:9" s="12" customFormat="1" ht="12.75">
      <c r="F274" s="15"/>
      <c r="H274" s="8"/>
      <c r="I274" s="8"/>
    </row>
    <row r="275" spans="6:9" s="12" customFormat="1" ht="12.75">
      <c r="F275" s="15"/>
      <c r="H275" s="8"/>
      <c r="I275" s="8"/>
    </row>
    <row r="276" spans="6:9" s="12" customFormat="1" ht="12.75">
      <c r="F276" s="15"/>
      <c r="H276" s="8"/>
      <c r="I276" s="8"/>
    </row>
    <row r="277" spans="6:9" s="12" customFormat="1" ht="12.75">
      <c r="F277" s="15"/>
      <c r="H277" s="8"/>
      <c r="I277" s="8"/>
    </row>
    <row r="278" spans="6:9" s="12" customFormat="1" ht="12.75">
      <c r="F278" s="15"/>
      <c r="H278" s="8"/>
      <c r="I278" s="8"/>
    </row>
    <row r="279" s="12" customFormat="1" ht="12.75">
      <c r="F279" s="15"/>
    </row>
    <row r="280" s="12" customFormat="1" ht="12.75">
      <c r="F280" s="15"/>
    </row>
    <row r="281" s="12" customFormat="1" ht="12.75">
      <c r="F281" s="15"/>
    </row>
    <row r="282" s="12" customFormat="1" ht="12.75">
      <c r="F282" s="15"/>
    </row>
    <row r="283" s="12" customFormat="1" ht="12.75">
      <c r="F283" s="15"/>
    </row>
    <row r="284" s="12" customFormat="1" ht="12.75">
      <c r="F284" s="15"/>
    </row>
    <row r="285" s="12" customFormat="1" ht="12.75">
      <c r="F285" s="15"/>
    </row>
    <row r="286" s="12" customFormat="1" ht="12.75">
      <c r="F286" s="15"/>
    </row>
    <row r="287" s="12" customFormat="1" ht="12.75">
      <c r="F287" s="15"/>
    </row>
    <row r="288" s="12" customFormat="1" ht="12.75">
      <c r="F288" s="15"/>
    </row>
    <row r="289" s="12" customFormat="1" ht="12.75">
      <c r="F289" s="15"/>
    </row>
    <row r="290" s="12" customFormat="1" ht="12.75">
      <c r="F290" s="15"/>
    </row>
    <row r="291" s="12" customFormat="1" ht="12.75">
      <c r="F291" s="15"/>
    </row>
    <row r="292" s="12" customFormat="1" ht="12.75">
      <c r="F292" s="15"/>
    </row>
    <row r="293" s="12" customFormat="1" ht="12.75">
      <c r="F293" s="15"/>
    </row>
    <row r="294" s="12" customFormat="1" ht="12.75">
      <c r="F294" s="15"/>
    </row>
    <row r="295" s="12" customFormat="1" ht="12.75">
      <c r="F295" s="15"/>
    </row>
    <row r="296" s="12" customFormat="1" ht="12.75">
      <c r="F296" s="15"/>
    </row>
    <row r="297" s="12" customFormat="1" ht="12.75">
      <c r="F297" s="15"/>
    </row>
    <row r="298" s="12" customFormat="1" ht="12.75">
      <c r="F298" s="15"/>
    </row>
    <row r="299" s="12" customFormat="1" ht="12.75">
      <c r="F299" s="15"/>
    </row>
    <row r="300" s="12" customFormat="1" ht="12.75">
      <c r="F300" s="15"/>
    </row>
    <row r="301" s="12" customFormat="1" ht="12.75">
      <c r="F301" s="15"/>
    </row>
    <row r="302" s="12" customFormat="1" ht="12.75">
      <c r="F302" s="15"/>
    </row>
    <row r="303" s="12" customFormat="1" ht="12.75">
      <c r="F303" s="15"/>
    </row>
    <row r="304" s="12" customFormat="1" ht="12.75">
      <c r="F304" s="15"/>
    </row>
    <row r="305" s="12" customFormat="1" ht="12.75">
      <c r="F305" s="15"/>
    </row>
    <row r="306" s="12" customFormat="1" ht="12.75">
      <c r="F306" s="15"/>
    </row>
    <row r="307" s="12" customFormat="1" ht="12.75">
      <c r="F307" s="15"/>
    </row>
    <row r="308" s="12" customFormat="1" ht="12.75">
      <c r="F308" s="15"/>
    </row>
    <row r="309" s="12" customFormat="1" ht="12.75">
      <c r="F309" s="15"/>
    </row>
    <row r="310" s="12" customFormat="1" ht="12.75">
      <c r="F310" s="15"/>
    </row>
    <row r="311" s="12" customFormat="1" ht="12.75">
      <c r="F311" s="15"/>
    </row>
    <row r="312" s="12" customFormat="1" ht="12.75">
      <c r="F312" s="15"/>
    </row>
    <row r="313" s="12" customFormat="1" ht="12.75">
      <c r="F313" s="15"/>
    </row>
    <row r="314" s="12" customFormat="1" ht="12.75">
      <c r="F314" s="15"/>
    </row>
    <row r="315" s="12" customFormat="1" ht="12.75">
      <c r="F315" s="15"/>
    </row>
    <row r="316" s="12" customFormat="1" ht="12.75">
      <c r="F316" s="15"/>
    </row>
    <row r="317" s="12" customFormat="1" ht="12.75">
      <c r="F317" s="15"/>
    </row>
    <row r="318" s="12" customFormat="1" ht="12.75">
      <c r="F318" s="15"/>
    </row>
    <row r="319" s="12" customFormat="1" ht="12.75">
      <c r="F319" s="15"/>
    </row>
    <row r="320" s="12" customFormat="1" ht="12.75">
      <c r="F320" s="15"/>
    </row>
    <row r="321" s="12" customFormat="1" ht="12.75">
      <c r="F321" s="15"/>
    </row>
    <row r="322" s="12" customFormat="1" ht="12.75">
      <c r="F322" s="15"/>
    </row>
    <row r="323" s="12" customFormat="1" ht="12.75">
      <c r="F323" s="15"/>
    </row>
    <row r="324" s="12" customFormat="1" ht="12.75">
      <c r="F324" s="15"/>
    </row>
    <row r="325" s="12" customFormat="1" ht="12.75">
      <c r="F325" s="15"/>
    </row>
    <row r="326" s="12" customFormat="1" ht="12.75">
      <c r="F326" s="15"/>
    </row>
    <row r="327" s="12" customFormat="1" ht="12.75">
      <c r="F327" s="15"/>
    </row>
    <row r="328" s="12" customFormat="1" ht="12.75">
      <c r="F328" s="15"/>
    </row>
    <row r="329" s="12" customFormat="1" ht="12.75">
      <c r="F329" s="15"/>
    </row>
    <row r="330" s="12" customFormat="1" ht="12.75">
      <c r="F330" s="15"/>
    </row>
    <row r="331" s="12" customFormat="1" ht="12.75">
      <c r="F331" s="15"/>
    </row>
    <row r="332" s="12" customFormat="1" ht="12.75">
      <c r="F332" s="15"/>
    </row>
    <row r="333" s="12" customFormat="1" ht="12.75">
      <c r="F333" s="15"/>
    </row>
    <row r="334" s="12" customFormat="1" ht="12.75">
      <c r="F334" s="15"/>
    </row>
    <row r="335" s="12" customFormat="1" ht="12.75">
      <c r="F335" s="15"/>
    </row>
    <row r="336" s="12" customFormat="1" ht="12.75">
      <c r="F336" s="15"/>
    </row>
    <row r="337" s="12" customFormat="1" ht="12.75">
      <c r="F337" s="15"/>
    </row>
    <row r="338" s="12" customFormat="1" ht="12.75">
      <c r="F338" s="15"/>
    </row>
    <row r="339" s="12" customFormat="1" ht="12.75">
      <c r="F339" s="15"/>
    </row>
    <row r="340" s="12" customFormat="1" ht="12.75">
      <c r="F340" s="15"/>
    </row>
    <row r="341" s="12" customFormat="1" ht="12.75">
      <c r="F341" s="15"/>
    </row>
    <row r="342" s="12" customFormat="1" ht="12.75">
      <c r="F342" s="15"/>
    </row>
    <row r="343" s="12" customFormat="1" ht="12.75">
      <c r="F343" s="15"/>
    </row>
    <row r="344" s="12" customFormat="1" ht="12.75">
      <c r="F344" s="15"/>
    </row>
    <row r="345" s="12" customFormat="1" ht="12.75">
      <c r="F345" s="15"/>
    </row>
    <row r="346" s="12" customFormat="1" ht="12.75">
      <c r="F346" s="15"/>
    </row>
    <row r="347" s="12" customFormat="1" ht="12.75">
      <c r="F347" s="15"/>
    </row>
    <row r="348" s="12" customFormat="1" ht="12.75">
      <c r="F348" s="15"/>
    </row>
    <row r="349" s="12" customFormat="1" ht="12.75">
      <c r="F349" s="15"/>
    </row>
    <row r="350" s="12" customFormat="1" ht="12.75">
      <c r="F350" s="15"/>
    </row>
    <row r="351" s="12" customFormat="1" ht="12.75">
      <c r="F351" s="15"/>
    </row>
    <row r="352" s="12" customFormat="1" ht="12.75">
      <c r="F352" s="15"/>
    </row>
    <row r="353" s="12" customFormat="1" ht="12.75">
      <c r="F353" s="15"/>
    </row>
    <row r="354" s="12" customFormat="1" ht="12.75">
      <c r="F354" s="15"/>
    </row>
    <row r="355" s="12" customFormat="1" ht="12.75">
      <c r="F355" s="15"/>
    </row>
    <row r="356" s="12" customFormat="1" ht="12.75">
      <c r="F356" s="15"/>
    </row>
    <row r="357" s="12" customFormat="1" ht="12.75">
      <c r="F357" s="15"/>
    </row>
    <row r="358" s="12" customFormat="1" ht="12.75">
      <c r="F358" s="15"/>
    </row>
    <row r="359" s="12" customFormat="1" ht="12.75">
      <c r="F359" s="15"/>
    </row>
    <row r="360" s="12" customFormat="1" ht="12.75">
      <c r="F360" s="15"/>
    </row>
    <row r="361" s="12" customFormat="1" ht="12.75">
      <c r="F361" s="15"/>
    </row>
    <row r="362" s="12" customFormat="1" ht="12.75">
      <c r="F362" s="15"/>
    </row>
    <row r="363" s="12" customFormat="1" ht="12.75">
      <c r="F363" s="15"/>
    </row>
    <row r="364" s="12" customFormat="1" ht="12.75">
      <c r="F364" s="15"/>
    </row>
    <row r="365" s="12" customFormat="1" ht="12.75">
      <c r="F365" s="15"/>
    </row>
    <row r="366" s="12" customFormat="1" ht="12.75">
      <c r="F366" s="15"/>
    </row>
    <row r="367" s="12" customFormat="1" ht="12.75">
      <c r="F367" s="15"/>
    </row>
    <row r="368" s="12" customFormat="1" ht="12.75">
      <c r="F368" s="15"/>
    </row>
    <row r="369" s="12" customFormat="1" ht="12.75">
      <c r="F369" s="15"/>
    </row>
    <row r="370" s="12" customFormat="1" ht="12.75">
      <c r="F370" s="15"/>
    </row>
    <row r="371" s="12" customFormat="1" ht="12.75">
      <c r="F371" s="15"/>
    </row>
    <row r="372" s="12" customFormat="1" ht="12.75">
      <c r="F372" s="15"/>
    </row>
    <row r="373" s="12" customFormat="1" ht="12.75">
      <c r="F373" s="15"/>
    </row>
    <row r="374" s="12" customFormat="1" ht="12.75">
      <c r="F374" s="15"/>
    </row>
    <row r="375" s="12" customFormat="1" ht="12.75">
      <c r="F375" s="15"/>
    </row>
    <row r="376" s="12" customFormat="1" ht="12.75">
      <c r="F376" s="15"/>
    </row>
    <row r="377" s="12" customFormat="1" ht="12.75">
      <c r="F377" s="15"/>
    </row>
    <row r="378" s="12" customFormat="1" ht="12.75">
      <c r="F378" s="15"/>
    </row>
    <row r="379" s="12" customFormat="1" ht="12.75">
      <c r="F379" s="15"/>
    </row>
    <row r="380" s="12" customFormat="1" ht="12.75">
      <c r="F380" s="15"/>
    </row>
    <row r="381" s="12" customFormat="1" ht="12.75">
      <c r="F381" s="15"/>
    </row>
    <row r="382" s="12" customFormat="1" ht="12.75">
      <c r="F382" s="15"/>
    </row>
    <row r="383" s="12" customFormat="1" ht="12.75">
      <c r="F383" s="15"/>
    </row>
    <row r="384" s="12" customFormat="1" ht="12.75">
      <c r="F384" s="15"/>
    </row>
    <row r="385" s="12" customFormat="1" ht="12.75">
      <c r="F385" s="15"/>
    </row>
    <row r="386" s="12" customFormat="1" ht="12.75">
      <c r="F386" s="15"/>
    </row>
    <row r="387" s="12" customFormat="1" ht="12.75">
      <c r="F387" s="15"/>
    </row>
    <row r="388" s="12" customFormat="1" ht="12.75">
      <c r="F388" s="15"/>
    </row>
    <row r="389" s="12" customFormat="1" ht="12.75">
      <c r="F389" s="15"/>
    </row>
    <row r="390" s="12" customFormat="1" ht="12.75">
      <c r="F390" s="15"/>
    </row>
    <row r="391" s="12" customFormat="1" ht="12.75">
      <c r="F391" s="15"/>
    </row>
    <row r="392" s="12" customFormat="1" ht="12.75">
      <c r="F392" s="15"/>
    </row>
    <row r="393" s="12" customFormat="1" ht="12.75">
      <c r="F393" s="15"/>
    </row>
    <row r="394" s="12" customFormat="1" ht="12.75">
      <c r="F394" s="15"/>
    </row>
    <row r="395" s="12" customFormat="1" ht="12.75">
      <c r="F395" s="15"/>
    </row>
    <row r="396" s="12" customFormat="1" ht="12.75">
      <c r="F396" s="15"/>
    </row>
    <row r="397" s="12" customFormat="1" ht="12.75">
      <c r="F397" s="15"/>
    </row>
    <row r="398" s="12" customFormat="1" ht="12.75">
      <c r="F398" s="15"/>
    </row>
    <row r="399" s="12" customFormat="1" ht="12.75">
      <c r="F399" s="15"/>
    </row>
    <row r="400" s="12" customFormat="1" ht="12.75">
      <c r="F400" s="15"/>
    </row>
    <row r="401" s="12" customFormat="1" ht="12.75">
      <c r="F401" s="15"/>
    </row>
    <row r="402" s="12" customFormat="1" ht="12.75">
      <c r="F402" s="15"/>
    </row>
    <row r="403" s="12" customFormat="1" ht="12.75">
      <c r="F403" s="15"/>
    </row>
    <row r="404" s="12" customFormat="1" ht="12.75">
      <c r="F404" s="15"/>
    </row>
    <row r="405" s="12" customFormat="1" ht="12.75">
      <c r="F405" s="15"/>
    </row>
    <row r="406" s="12" customFormat="1" ht="12.75">
      <c r="F406" s="15"/>
    </row>
    <row r="407" s="12" customFormat="1" ht="12.75">
      <c r="F407" s="15"/>
    </row>
    <row r="408" s="12" customFormat="1" ht="12.75">
      <c r="F408" s="15"/>
    </row>
    <row r="409" s="12" customFormat="1" ht="12.75">
      <c r="F409" s="15"/>
    </row>
    <row r="410" s="12" customFormat="1" ht="12.75">
      <c r="F410" s="15"/>
    </row>
    <row r="411" s="12" customFormat="1" ht="12.75">
      <c r="F411" s="15"/>
    </row>
    <row r="412" s="12" customFormat="1" ht="12.75">
      <c r="F412" s="15"/>
    </row>
    <row r="413" s="12" customFormat="1" ht="12.75">
      <c r="F413" s="15"/>
    </row>
    <row r="414" s="12" customFormat="1" ht="12.75">
      <c r="F414" s="15"/>
    </row>
    <row r="415" s="12" customFormat="1" ht="12.75">
      <c r="F415" s="15"/>
    </row>
    <row r="416" s="12" customFormat="1" ht="12.75">
      <c r="F416" s="15"/>
    </row>
    <row r="417" s="12" customFormat="1" ht="12.75">
      <c r="F417" s="15"/>
    </row>
    <row r="418" s="12" customFormat="1" ht="12.75">
      <c r="F418" s="15"/>
    </row>
    <row r="419" s="12" customFormat="1" ht="12.75">
      <c r="F419" s="15"/>
    </row>
    <row r="420" s="12" customFormat="1" ht="12.75">
      <c r="F420" s="15"/>
    </row>
    <row r="421" s="12" customFormat="1" ht="12.75">
      <c r="F421" s="15"/>
    </row>
    <row r="422" s="12" customFormat="1" ht="12.75">
      <c r="F422" s="15"/>
    </row>
    <row r="423" s="12" customFormat="1" ht="12.75">
      <c r="F423" s="15"/>
    </row>
    <row r="424" s="12" customFormat="1" ht="12.75">
      <c r="F424" s="15"/>
    </row>
    <row r="425" s="12" customFormat="1" ht="12.75">
      <c r="F425" s="15"/>
    </row>
    <row r="426" s="12" customFormat="1" ht="12.75">
      <c r="F426" s="15"/>
    </row>
    <row r="427" s="12" customFormat="1" ht="12.75">
      <c r="F427" s="15"/>
    </row>
    <row r="428" s="12" customFormat="1" ht="12.75">
      <c r="F428" s="15"/>
    </row>
    <row r="429" s="12" customFormat="1" ht="12.75">
      <c r="F429" s="15"/>
    </row>
    <row r="430" s="12" customFormat="1" ht="12.75">
      <c r="F430" s="15"/>
    </row>
    <row r="431" s="12" customFormat="1" ht="12.75">
      <c r="F431" s="15"/>
    </row>
    <row r="432" s="12" customFormat="1" ht="12.75">
      <c r="F432" s="15"/>
    </row>
    <row r="433" s="12" customFormat="1" ht="12.75">
      <c r="F433" s="15"/>
    </row>
    <row r="434" s="12" customFormat="1" ht="12.75">
      <c r="F434" s="15"/>
    </row>
    <row r="435" s="12" customFormat="1" ht="12.75">
      <c r="F435" s="15"/>
    </row>
    <row r="436" s="12" customFormat="1" ht="12.75">
      <c r="F436" s="15"/>
    </row>
    <row r="437" s="12" customFormat="1" ht="12.75">
      <c r="F437" s="15"/>
    </row>
    <row r="438" s="12" customFormat="1" ht="12.75">
      <c r="F438" s="15"/>
    </row>
    <row r="439" s="12" customFormat="1" ht="12.75">
      <c r="F439" s="15"/>
    </row>
    <row r="440" s="12" customFormat="1" ht="12.75">
      <c r="F440" s="15"/>
    </row>
    <row r="441" s="12" customFormat="1" ht="12.75">
      <c r="F441" s="15"/>
    </row>
    <row r="442" s="12" customFormat="1" ht="12.75">
      <c r="F442" s="15"/>
    </row>
    <row r="443" s="12" customFormat="1" ht="12.75">
      <c r="F443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9"/>
  <sheetViews>
    <sheetView tabSelected="1" workbookViewId="0" topLeftCell="A196">
      <selection activeCell="A244" sqref="A244"/>
    </sheetView>
  </sheetViews>
  <sheetFormatPr defaultColWidth="9.140625" defaultRowHeight="12.75"/>
  <cols>
    <col min="1" max="1" width="3.28125" style="35" customWidth="1"/>
    <col min="2" max="2" width="9.140625" style="3" customWidth="1"/>
    <col min="3" max="3" width="29.28125" style="3" customWidth="1"/>
    <col min="4" max="4" width="14.57421875" style="3" customWidth="1"/>
    <col min="5" max="6" width="12.8515625" style="3" customWidth="1"/>
    <col min="7" max="7" width="12.7109375" style="3" customWidth="1"/>
    <col min="8" max="8" width="15.28125" style="3" customWidth="1"/>
    <col min="9" max="9" width="13.421875" style="3" customWidth="1"/>
    <col min="10" max="10" width="16.7109375" style="3" customWidth="1"/>
    <col min="11" max="11" width="14.7109375" style="3" customWidth="1"/>
    <col min="12" max="12" width="9.28125" style="3" bestFit="1" customWidth="1"/>
    <col min="13" max="15" width="9.140625" style="3" customWidth="1"/>
    <col min="16" max="17" width="10.421875" style="3" bestFit="1" customWidth="1"/>
    <col min="18" max="18" width="11.28125" style="3" bestFit="1" customWidth="1"/>
    <col min="19" max="16384" width="9.140625" style="3" customWidth="1"/>
  </cols>
  <sheetData>
    <row r="1" ht="12.75">
      <c r="B1" s="1"/>
    </row>
    <row r="3" ht="15.75">
      <c r="B3" s="2" t="s">
        <v>1</v>
      </c>
    </row>
    <row r="4" ht="12.75">
      <c r="B4" s="4" t="s">
        <v>318</v>
      </c>
    </row>
    <row r="5" ht="14.25" customHeight="1"/>
    <row r="6" ht="12.75">
      <c r="B6" s="4" t="s">
        <v>134</v>
      </c>
    </row>
    <row r="8" spans="1:2" ht="12.75">
      <c r="A8" s="35" t="s">
        <v>135</v>
      </c>
      <c r="B8" s="4" t="s">
        <v>136</v>
      </c>
    </row>
    <row r="9" ht="12.75">
      <c r="B9" s="3" t="s">
        <v>137</v>
      </c>
    </row>
    <row r="10" ht="12.75">
      <c r="B10" s="3" t="s">
        <v>138</v>
      </c>
    </row>
    <row r="11" ht="12.75">
      <c r="B11" s="3" t="s">
        <v>139</v>
      </c>
    </row>
    <row r="13" ht="12.75">
      <c r="B13" s="3" t="s">
        <v>140</v>
      </c>
    </row>
    <row r="14" ht="12.75">
      <c r="B14" s="3" t="s">
        <v>141</v>
      </c>
    </row>
    <row r="16" spans="1:2" ht="12.75">
      <c r="A16" s="35" t="s">
        <v>0</v>
      </c>
      <c r="B16" s="4" t="s">
        <v>142</v>
      </c>
    </row>
    <row r="17" ht="12.75">
      <c r="B17" s="3" t="s">
        <v>143</v>
      </c>
    </row>
    <row r="19" ht="12.75">
      <c r="B19" s="3" t="s">
        <v>144</v>
      </c>
    </row>
    <row r="20" ht="12.75">
      <c r="B20" s="3" t="s">
        <v>145</v>
      </c>
    </row>
    <row r="21" ht="12.75">
      <c r="B21" s="3" t="s">
        <v>146</v>
      </c>
    </row>
    <row r="22" ht="12.75">
      <c r="B22" s="3" t="s">
        <v>147</v>
      </c>
    </row>
    <row r="23" ht="12.75">
      <c r="B23" s="3" t="s">
        <v>148</v>
      </c>
    </row>
    <row r="24" ht="12.75">
      <c r="B24" s="3" t="s">
        <v>149</v>
      </c>
    </row>
    <row r="26" ht="12.75">
      <c r="B26" s="4" t="s">
        <v>150</v>
      </c>
    </row>
    <row r="27" ht="12.75">
      <c r="B27" s="3" t="s">
        <v>151</v>
      </c>
    </row>
    <row r="28" ht="12.75">
      <c r="B28" s="3" t="s">
        <v>152</v>
      </c>
    </row>
    <row r="29" ht="12.75">
      <c r="B29" s="3" t="s">
        <v>153</v>
      </c>
    </row>
    <row r="30" ht="12.75">
      <c r="B30" s="3" t="s">
        <v>154</v>
      </c>
    </row>
    <row r="31" ht="12.75">
      <c r="B31" s="3" t="s">
        <v>155</v>
      </c>
    </row>
    <row r="33" spans="1:2" ht="12.75">
      <c r="A33" s="35" t="s">
        <v>156</v>
      </c>
      <c r="B33" s="4" t="s">
        <v>157</v>
      </c>
    </row>
    <row r="34" ht="12.75">
      <c r="B34" s="3" t="s">
        <v>158</v>
      </c>
    </row>
    <row r="36" spans="1:2" ht="12.75">
      <c r="A36" s="35" t="s">
        <v>159</v>
      </c>
      <c r="B36" s="4" t="s">
        <v>160</v>
      </c>
    </row>
    <row r="37" ht="12.75">
      <c r="B37" s="3" t="s">
        <v>161</v>
      </c>
    </row>
    <row r="39" spans="1:2" ht="12.75">
      <c r="A39" s="35" t="s">
        <v>162</v>
      </c>
      <c r="B39" s="4" t="s">
        <v>163</v>
      </c>
    </row>
    <row r="40" ht="12.75">
      <c r="B40" s="3" t="s">
        <v>164</v>
      </c>
    </row>
    <row r="41" ht="12.75">
      <c r="B41" s="3" t="s">
        <v>165</v>
      </c>
    </row>
    <row r="43" spans="1:2" ht="12.75">
      <c r="A43" s="35" t="s">
        <v>166</v>
      </c>
      <c r="B43" s="4" t="s">
        <v>167</v>
      </c>
    </row>
    <row r="44" ht="12.75">
      <c r="B44" s="3" t="s">
        <v>168</v>
      </c>
    </row>
    <row r="45" ht="12.75">
      <c r="B45" s="3" t="s">
        <v>169</v>
      </c>
    </row>
    <row r="46" ht="12.75">
      <c r="B46" s="3" t="s">
        <v>170</v>
      </c>
    </row>
    <row r="48" spans="1:2" ht="12.75">
      <c r="A48" s="35" t="s">
        <v>171</v>
      </c>
      <c r="B48" s="4" t="s">
        <v>172</v>
      </c>
    </row>
    <row r="49" spans="2:14" ht="12.75">
      <c r="B49" s="3" t="s">
        <v>173</v>
      </c>
      <c r="M49"/>
      <c r="N49"/>
    </row>
    <row r="50" spans="2:14" ht="12.75">
      <c r="B50" s="3" t="s">
        <v>174</v>
      </c>
      <c r="M50"/>
      <c r="N50"/>
    </row>
    <row r="52" spans="1:2" ht="12.75">
      <c r="A52" s="35" t="s">
        <v>175</v>
      </c>
      <c r="B52" s="4" t="s">
        <v>176</v>
      </c>
    </row>
    <row r="53" ht="12.75">
      <c r="B53" s="3" t="s">
        <v>177</v>
      </c>
    </row>
    <row r="55" spans="1:2" ht="12.75">
      <c r="A55" s="35" t="s">
        <v>178</v>
      </c>
      <c r="B55" s="4" t="s">
        <v>179</v>
      </c>
    </row>
    <row r="56" ht="12.75">
      <c r="B56" s="3" t="s">
        <v>180</v>
      </c>
    </row>
    <row r="58" spans="4:8" ht="12.75">
      <c r="D58" s="35" t="s">
        <v>181</v>
      </c>
      <c r="E58" s="35" t="s">
        <v>182</v>
      </c>
      <c r="F58" s="35" t="s">
        <v>183</v>
      </c>
      <c r="G58" s="35" t="s">
        <v>184</v>
      </c>
      <c r="H58" s="35" t="s">
        <v>185</v>
      </c>
    </row>
    <row r="59" spans="4:10" ht="12.75">
      <c r="D59" s="35" t="s">
        <v>9</v>
      </c>
      <c r="E59" s="35" t="str">
        <f>D59</f>
        <v>30/9/05</v>
      </c>
      <c r="F59" s="35" t="str">
        <f>E59</f>
        <v>30/9/05</v>
      </c>
      <c r="G59" s="52" t="str">
        <f>E59</f>
        <v>30/9/05</v>
      </c>
      <c r="H59" s="35" t="str">
        <f>G59</f>
        <v>30/9/05</v>
      </c>
      <c r="J59"/>
    </row>
    <row r="60" spans="4:17" ht="12.75">
      <c r="D60" s="35" t="s">
        <v>39</v>
      </c>
      <c r="E60" s="35" t="str">
        <f>D60</f>
        <v>RM'000</v>
      </c>
      <c r="F60" s="35" t="str">
        <f>E60</f>
        <v>RM'000</v>
      </c>
      <c r="G60" s="35" t="str">
        <f>E60</f>
        <v>RM'000</v>
      </c>
      <c r="H60" s="35" t="str">
        <f>G60</f>
        <v>RM'000</v>
      </c>
      <c r="J60" s="35"/>
      <c r="N60" s="12"/>
      <c r="O60" s="12"/>
      <c r="P60" s="12"/>
      <c r="Q60" s="12"/>
    </row>
    <row r="61" spans="2:18" ht="12.75">
      <c r="B61" s="4" t="s">
        <v>12</v>
      </c>
      <c r="E61" s="35"/>
      <c r="F61" s="35"/>
      <c r="G61" s="35"/>
      <c r="H61" s="35"/>
      <c r="J61" s="35"/>
      <c r="N61" s="12"/>
      <c r="O61" s="12"/>
      <c r="P61" s="12"/>
      <c r="Q61" s="12"/>
      <c r="R61" s="12"/>
    </row>
    <row r="62" spans="2:18" ht="12.75">
      <c r="B62" s="3" t="s">
        <v>186</v>
      </c>
      <c r="D62" s="10">
        <f>'[3]SEGMENTSEP'!$E$7</f>
        <v>19009</v>
      </c>
      <c r="E62" s="8">
        <f>'[3]SEGMENTSEP'!$F$7</f>
        <v>1585</v>
      </c>
      <c r="F62" s="8">
        <f>'[3]SEGMENTJUN05'!$G$7</f>
        <v>0</v>
      </c>
      <c r="G62" s="8">
        <f>'[3]SEGMENTJUN05'!$H$7</f>
        <v>0</v>
      </c>
      <c r="H62" s="8">
        <f>+D62+E62+G62+F62</f>
        <v>20594</v>
      </c>
      <c r="J62" s="8"/>
      <c r="K62" s="10"/>
      <c r="N62" s="12"/>
      <c r="O62" s="12"/>
      <c r="P62" s="8"/>
      <c r="Q62" s="8"/>
      <c r="R62" s="8"/>
    </row>
    <row r="63" spans="2:18" ht="12.75">
      <c r="B63" s="3" t="s">
        <v>187</v>
      </c>
      <c r="D63" s="10">
        <v>0</v>
      </c>
      <c r="E63" s="8">
        <f>'[4]CALSEP'!F106</f>
        <v>0</v>
      </c>
      <c r="F63" s="8">
        <v>0</v>
      </c>
      <c r="G63" s="8">
        <v>0</v>
      </c>
      <c r="H63" s="8">
        <f>+D63+E63+G63+F63</f>
        <v>0</v>
      </c>
      <c r="J63" s="8"/>
      <c r="N63" s="12"/>
      <c r="O63" s="12"/>
      <c r="P63" s="8"/>
      <c r="Q63" s="8"/>
      <c r="R63" s="8"/>
    </row>
    <row r="64" spans="2:18" ht="13.5" thickBot="1">
      <c r="B64" s="3" t="s">
        <v>188</v>
      </c>
      <c r="D64" s="53">
        <f>+D62+D63</f>
        <v>19009</v>
      </c>
      <c r="E64" s="53">
        <f>+E62+E63</f>
        <v>1585</v>
      </c>
      <c r="F64" s="53">
        <f>+F62+F63</f>
        <v>0</v>
      </c>
      <c r="G64" s="53">
        <f>+G62+G63</f>
        <v>0</v>
      </c>
      <c r="H64" s="54">
        <f>+H62+H63</f>
        <v>20594</v>
      </c>
      <c r="J64" s="8" t="s">
        <v>0</v>
      </c>
      <c r="K64" s="10"/>
      <c r="N64" s="12"/>
      <c r="O64" s="12"/>
      <c r="P64" s="8"/>
      <c r="Q64" s="8"/>
      <c r="R64" s="8"/>
    </row>
    <row r="65" spans="5:18" ht="12.75">
      <c r="E65" s="12"/>
      <c r="F65" s="12"/>
      <c r="G65" s="12"/>
      <c r="H65" s="12"/>
      <c r="J65" s="8"/>
      <c r="N65" s="12"/>
      <c r="O65" s="12"/>
      <c r="P65" s="8"/>
      <c r="Q65" s="8"/>
      <c r="R65" s="8"/>
    </row>
    <row r="66" spans="2:18" ht="12.75">
      <c r="B66" s="4" t="s">
        <v>189</v>
      </c>
      <c r="E66" s="12"/>
      <c r="F66" s="12"/>
      <c r="G66" s="12"/>
      <c r="H66" s="12"/>
      <c r="J66" s="12"/>
      <c r="N66" s="12"/>
      <c r="O66" s="12"/>
      <c r="P66" s="8"/>
      <c r="Q66" s="8"/>
      <c r="R66" s="8"/>
    </row>
    <row r="67" spans="2:18" ht="12.75">
      <c r="B67" s="3" t="s">
        <v>190</v>
      </c>
      <c r="D67" s="9">
        <f>'[3]SEGMENTSEP'!$E$12</f>
        <v>1984</v>
      </c>
      <c r="E67" s="8">
        <f>'[3]SEGMENTSEP'!$F$12</f>
        <v>-1815</v>
      </c>
      <c r="F67" s="8">
        <f>'[3]SEGMENTSEP'!$G$12</f>
        <v>-256</v>
      </c>
      <c r="G67" s="32">
        <f>'[3]SEGMENTJUN05'!$H$12</f>
        <v>0</v>
      </c>
      <c r="H67" s="8">
        <f>SUM(D67:G67)</f>
        <v>-87</v>
      </c>
      <c r="J67" s="12"/>
      <c r="N67" s="12"/>
      <c r="O67" s="12"/>
      <c r="P67" s="8"/>
      <c r="Q67" s="8"/>
      <c r="R67" s="8"/>
    </row>
    <row r="68" spans="2:18" ht="12.75">
      <c r="B68" s="3" t="s">
        <v>191</v>
      </c>
      <c r="D68" s="9">
        <f>'[3]SEGMENTSEP'!$E$13</f>
        <v>-1805</v>
      </c>
      <c r="E68" s="8">
        <f>'[3]SEGMENTSEP'!$F$13</f>
        <v>-28</v>
      </c>
      <c r="F68" s="8">
        <f>'[3]SEGMENTJUN05'!$G$13</f>
        <v>0</v>
      </c>
      <c r="G68" s="32">
        <f>'[3]SEGMENTJUN05'!$H$13</f>
        <v>0</v>
      </c>
      <c r="H68" s="8">
        <f>SUM(D68:G68)</f>
        <v>-1833</v>
      </c>
      <c r="J68" s="12"/>
      <c r="N68" s="12"/>
      <c r="O68" s="12"/>
      <c r="P68" s="8"/>
      <c r="Q68" s="8"/>
      <c r="R68" s="8"/>
    </row>
    <row r="69" spans="2:18" ht="12.75">
      <c r="B69" s="3" t="s">
        <v>192</v>
      </c>
      <c r="D69" s="9">
        <f>'[3]SEGMENTSEP'!$E$14</f>
        <v>4</v>
      </c>
      <c r="E69" s="15">
        <f>'[5]CALMAR03'!F112</f>
        <v>0</v>
      </c>
      <c r="F69" s="15">
        <f>'[3]SEGMENTMAR05'!$G$14</f>
        <v>0</v>
      </c>
      <c r="G69" s="32" t="s">
        <v>0</v>
      </c>
      <c r="H69" s="8">
        <f>SUM(D69:G69)</f>
        <v>4</v>
      </c>
      <c r="J69" s="36"/>
      <c r="Q69" s="10"/>
      <c r="R69" s="12"/>
    </row>
    <row r="70" spans="4:10" ht="13.5" thickBot="1">
      <c r="D70" s="9"/>
      <c r="E70" s="15"/>
      <c r="F70" s="15"/>
      <c r="H70" s="48">
        <f>+H67+H68+H69</f>
        <v>-1916</v>
      </c>
      <c r="J70" s="36"/>
    </row>
    <row r="71" spans="4:11" ht="12.75">
      <c r="D71" s="10"/>
      <c r="E71" s="15"/>
      <c r="F71" s="15"/>
      <c r="G71" s="55"/>
      <c r="H71" s="15"/>
      <c r="J71" s="15"/>
      <c r="K71" s="10"/>
    </row>
    <row r="72" spans="2:11" ht="12.75">
      <c r="B72" s="4" t="s">
        <v>193</v>
      </c>
      <c r="D72" s="10"/>
      <c r="E72" s="15"/>
      <c r="F72" s="15"/>
      <c r="G72" s="55"/>
      <c r="H72" s="15"/>
      <c r="J72" s="15"/>
      <c r="K72" s="10"/>
    </row>
    <row r="73" spans="2:11" ht="12.75">
      <c r="B73" s="3" t="s">
        <v>194</v>
      </c>
      <c r="D73" s="10">
        <f>'[3]SEGMENTSEP'!$E$18</f>
        <v>160064</v>
      </c>
      <c r="E73" s="15">
        <f>'[3]SEGMENTSEP'!$F$18</f>
        <v>4948</v>
      </c>
      <c r="F73" s="15">
        <f>'[3]SEGMENTSEP'!$G$18</f>
        <v>8784</v>
      </c>
      <c r="G73" s="32" t="s">
        <v>0</v>
      </c>
      <c r="H73" s="15">
        <f>SUM(D73:F73)</f>
        <v>173796</v>
      </c>
      <c r="J73" s="15" t="s">
        <v>0</v>
      </c>
      <c r="K73" s="10" t="s">
        <v>0</v>
      </c>
    </row>
    <row r="74" spans="2:11" ht="12.75">
      <c r="B74" s="3" t="s">
        <v>43</v>
      </c>
      <c r="D74" s="10">
        <v>0</v>
      </c>
      <c r="E74" s="15">
        <v>0</v>
      </c>
      <c r="F74" s="15">
        <v>0</v>
      </c>
      <c r="G74" s="32" t="s">
        <v>0</v>
      </c>
      <c r="H74" s="15">
        <f>'[3]SEGMENTSEP'!$H$19</f>
        <v>783</v>
      </c>
      <c r="J74" s="15"/>
      <c r="K74" s="10"/>
    </row>
    <row r="75" spans="2:11" ht="12.75">
      <c r="B75" s="3" t="s">
        <v>195</v>
      </c>
      <c r="D75" s="10">
        <f>'[3]SEGMENTSEP'!$E$20</f>
        <v>20</v>
      </c>
      <c r="E75" s="15">
        <f>'[5]CALMAR03'!F117</f>
        <v>0</v>
      </c>
      <c r="F75" s="15">
        <f>'[3]SEGMENTMAR05'!$G$20</f>
        <v>0</v>
      </c>
      <c r="G75" s="32" t="s">
        <v>0</v>
      </c>
      <c r="H75" s="15">
        <f>SUM(D75:F75)</f>
        <v>20</v>
      </c>
      <c r="J75" s="15"/>
      <c r="K75" s="10"/>
    </row>
    <row r="76" spans="2:11" ht="12.75">
      <c r="B76" s="3" t="s">
        <v>196</v>
      </c>
      <c r="D76" s="10">
        <f>'[3]SEGMENTSEP'!$E$21</f>
        <v>4000</v>
      </c>
      <c r="E76" s="15">
        <v>0</v>
      </c>
      <c r="F76" s="15">
        <f>'[3]SEGMENTMAR05'!$G$21</f>
        <v>0</v>
      </c>
      <c r="G76" s="32" t="s">
        <v>0</v>
      </c>
      <c r="H76" s="15">
        <f>SUM(D76:F76)</f>
        <v>4000</v>
      </c>
      <c r="J76" s="15"/>
      <c r="K76" s="10"/>
    </row>
    <row r="77" spans="2:11" ht="13.5" thickBot="1">
      <c r="B77" s="3" t="s">
        <v>197</v>
      </c>
      <c r="E77" s="36"/>
      <c r="F77" s="36"/>
      <c r="H77" s="48">
        <f>+H73+H75+H76+H74</f>
        <v>178599</v>
      </c>
      <c r="J77" s="15" t="s">
        <v>0</v>
      </c>
      <c r="K77" s="10" t="s">
        <v>0</v>
      </c>
    </row>
    <row r="78" spans="4:11" ht="12.75">
      <c r="D78" s="10"/>
      <c r="E78" s="15"/>
      <c r="F78" s="15"/>
      <c r="G78" s="55"/>
      <c r="H78" s="15"/>
      <c r="J78" s="15"/>
      <c r="K78" s="10"/>
    </row>
    <row r="79" spans="2:10" ht="13.5" thickBot="1">
      <c r="B79" s="4" t="s">
        <v>198</v>
      </c>
      <c r="C79" s="4"/>
      <c r="D79" s="9">
        <f>'[3]SEGMENTSEP'!$E$24</f>
        <v>79402</v>
      </c>
      <c r="E79" s="16">
        <f>'[3]SEGMENTSEP'!$F$24</f>
        <v>8765</v>
      </c>
      <c r="F79" s="16">
        <f>'[3]SEGMENTSEP'!$G$24</f>
        <v>159</v>
      </c>
      <c r="G79" s="32" t="s">
        <v>0</v>
      </c>
      <c r="H79" s="56">
        <f>SUM(D79:F79)</f>
        <v>88326</v>
      </c>
      <c r="J79" s="16"/>
    </row>
    <row r="80" spans="2:10" ht="14.25" thickBot="1" thickTop="1">
      <c r="B80" s="4" t="s">
        <v>199</v>
      </c>
      <c r="C80" s="4"/>
      <c r="D80" s="9">
        <f>'[3]SEGMENTSEP'!$E$25</f>
        <v>32371</v>
      </c>
      <c r="E80" s="16">
        <f>'[4]CALMAR04'!F131</f>
        <v>0</v>
      </c>
      <c r="F80" s="16">
        <f>'[3]SEGMENTSEP'!$G$25</f>
        <v>373</v>
      </c>
      <c r="G80" s="32" t="s">
        <v>0</v>
      </c>
      <c r="H80" s="57">
        <f>SUM(D80:F80)</f>
        <v>32744</v>
      </c>
      <c r="J80" s="16"/>
    </row>
    <row r="81" spans="2:10" ht="14.25" thickBot="1" thickTop="1">
      <c r="B81" s="4" t="s">
        <v>96</v>
      </c>
      <c r="C81" s="4"/>
      <c r="D81" s="9">
        <f>'[3]SEGMENTSEP'!$E$26</f>
        <v>7065</v>
      </c>
      <c r="E81" s="16">
        <f>'[3]SEGMENTSEP'!$F$26</f>
        <v>512</v>
      </c>
      <c r="F81" s="16">
        <f>'[3]SEGMENTSEP'!$G$26</f>
        <v>13</v>
      </c>
      <c r="G81" s="32" t="s">
        <v>0</v>
      </c>
      <c r="H81" s="57">
        <f>SUM(D81:F81)</f>
        <v>7590</v>
      </c>
      <c r="J81" s="16"/>
    </row>
    <row r="82" spans="5:10" ht="13.5" thickTop="1">
      <c r="E82" s="35"/>
      <c r="F82" s="35"/>
      <c r="G82" s="58" t="s">
        <v>0</v>
      </c>
      <c r="H82" s="58" t="s">
        <v>0</v>
      </c>
      <c r="J82" s="58" t="s">
        <v>0</v>
      </c>
    </row>
    <row r="83" spans="4:10" ht="12.75">
      <c r="D83" s="35" t="s">
        <v>181</v>
      </c>
      <c r="E83" s="35" t="s">
        <v>182</v>
      </c>
      <c r="F83" s="35" t="str">
        <f>F58</f>
        <v>Biotechnology</v>
      </c>
      <c r="G83" s="35" t="s">
        <v>184</v>
      </c>
      <c r="H83" s="35" t="s">
        <v>185</v>
      </c>
      <c r="J83" s="58"/>
    </row>
    <row r="84" spans="4:10" ht="12.75">
      <c r="D84" s="35" t="s">
        <v>10</v>
      </c>
      <c r="E84" s="35" t="str">
        <f>D84</f>
        <v>30/9/04</v>
      </c>
      <c r="F84" s="35" t="str">
        <f>E84</f>
        <v>30/9/04</v>
      </c>
      <c r="G84" s="52" t="str">
        <f>E84</f>
        <v>30/9/04</v>
      </c>
      <c r="H84" s="35" t="str">
        <f>G84</f>
        <v>30/9/04</v>
      </c>
      <c r="J84" s="58"/>
    </row>
    <row r="85" spans="4:10" ht="12.75">
      <c r="D85" s="35" t="s">
        <v>39</v>
      </c>
      <c r="E85" s="35" t="str">
        <f>D85</f>
        <v>RM'000</v>
      </c>
      <c r="F85" s="35" t="str">
        <f>E85</f>
        <v>RM'000</v>
      </c>
      <c r="G85" s="35" t="str">
        <f>E85</f>
        <v>RM'000</v>
      </c>
      <c r="H85" s="35" t="str">
        <f>G85</f>
        <v>RM'000</v>
      </c>
      <c r="J85" s="58"/>
    </row>
    <row r="86" spans="2:10" ht="12.75">
      <c r="B86" s="4" t="s">
        <v>12</v>
      </c>
      <c r="D86" s="9" t="s">
        <v>0</v>
      </c>
      <c r="E86" s="16" t="s">
        <v>0</v>
      </c>
      <c r="F86" s="16"/>
      <c r="G86" s="16" t="s">
        <v>0</v>
      </c>
      <c r="H86" s="16"/>
      <c r="J86" s="58"/>
    </row>
    <row r="87" spans="2:10" ht="12.75">
      <c r="B87" s="3" t="s">
        <v>186</v>
      </c>
      <c r="D87" s="9">
        <v>20470</v>
      </c>
      <c r="E87" s="9">
        <v>1588</v>
      </c>
      <c r="F87" s="9">
        <v>0</v>
      </c>
      <c r="G87" s="8">
        <f>'[5]COMPARE02'!E21</f>
        <v>0</v>
      </c>
      <c r="H87" s="8">
        <f>+D87+E87+F87+G87</f>
        <v>22058</v>
      </c>
      <c r="J87" s="58"/>
    </row>
    <row r="88" spans="2:10" ht="12.75">
      <c r="B88" s="3" t="s">
        <v>187</v>
      </c>
      <c r="D88" s="9">
        <v>4618</v>
      </c>
      <c r="E88" s="8">
        <f>'[5]COMPARE02'!D22</f>
        <v>0</v>
      </c>
      <c r="F88" s="8">
        <v>0</v>
      </c>
      <c r="G88" s="8">
        <v>-4618</v>
      </c>
      <c r="H88" s="8">
        <f>+D88+E88+F88+G88</f>
        <v>0</v>
      </c>
      <c r="J88" s="58"/>
    </row>
    <row r="89" spans="2:10" ht="13.5" thickBot="1">
      <c r="B89" s="3" t="s">
        <v>188</v>
      </c>
      <c r="D89" s="53">
        <f>+D87+D88</f>
        <v>25088</v>
      </c>
      <c r="E89" s="53">
        <f>+E87+E88</f>
        <v>1588</v>
      </c>
      <c r="F89" s="53"/>
      <c r="G89" s="53">
        <f>+G87+G88</f>
        <v>-4618</v>
      </c>
      <c r="H89" s="54">
        <f>+H87+H88</f>
        <v>22058</v>
      </c>
      <c r="J89" s="58"/>
    </row>
    <row r="90" spans="5:10" ht="12.75">
      <c r="E90" s="12"/>
      <c r="F90" s="12"/>
      <c r="G90" s="12"/>
      <c r="H90" s="12"/>
      <c r="J90" s="58"/>
    </row>
    <row r="91" spans="2:10" ht="12.75">
      <c r="B91" s="4" t="s">
        <v>189</v>
      </c>
      <c r="E91" s="12"/>
      <c r="F91" s="12"/>
      <c r="G91" s="12"/>
      <c r="H91" s="12"/>
      <c r="J91" s="58"/>
    </row>
    <row r="92" spans="2:10" ht="12.75">
      <c r="B92" s="3" t="s">
        <v>190</v>
      </c>
      <c r="D92" s="9">
        <v>3077</v>
      </c>
      <c r="E92" s="9">
        <v>-607</v>
      </c>
      <c r="F92" s="9">
        <v>0</v>
      </c>
      <c r="G92" s="9" t="s">
        <v>0</v>
      </c>
      <c r="H92" s="8">
        <f>SUM(D92:F92)</f>
        <v>2470</v>
      </c>
      <c r="J92" s="58"/>
    </row>
    <row r="93" spans="2:10" ht="12.75">
      <c r="B93" s="3" t="s">
        <v>191</v>
      </c>
      <c r="D93" s="9">
        <v>-842</v>
      </c>
      <c r="E93" s="9">
        <v>-66</v>
      </c>
      <c r="F93" s="9">
        <v>0</v>
      </c>
      <c r="G93" s="9" t="s">
        <v>0</v>
      </c>
      <c r="H93" s="8">
        <f>SUM(D93:F93)</f>
        <v>-908</v>
      </c>
      <c r="J93" s="58"/>
    </row>
    <row r="94" spans="2:10" ht="12.75">
      <c r="B94" s="3" t="s">
        <v>192</v>
      </c>
      <c r="D94" s="9">
        <v>0</v>
      </c>
      <c r="E94" s="15">
        <f>'[5]COMPARE02'!D28</f>
        <v>0</v>
      </c>
      <c r="F94" s="15"/>
      <c r="H94" s="8">
        <f>+D94+E94+F94+G94</f>
        <v>0</v>
      </c>
      <c r="J94" s="58"/>
    </row>
    <row r="95" spans="4:10" ht="13.5" thickBot="1">
      <c r="D95" s="9"/>
      <c r="E95" s="15"/>
      <c r="F95" s="15"/>
      <c r="H95" s="48">
        <f>+H92+H93+H94</f>
        <v>1562</v>
      </c>
      <c r="J95" s="58"/>
    </row>
    <row r="96" spans="4:10" ht="12.75">
      <c r="D96" s="10"/>
      <c r="E96" s="15"/>
      <c r="F96" s="15"/>
      <c r="G96" s="55"/>
      <c r="H96" s="15"/>
      <c r="J96" s="58"/>
    </row>
    <row r="97" spans="2:10" ht="12.75">
      <c r="B97" s="4" t="s">
        <v>193</v>
      </c>
      <c r="D97" s="10"/>
      <c r="E97" s="15"/>
      <c r="F97" s="15"/>
      <c r="G97" s="55"/>
      <c r="H97" s="15"/>
      <c r="J97" s="58"/>
    </row>
    <row r="98" spans="2:10" ht="12.75">
      <c r="B98" s="3" t="s">
        <v>194</v>
      </c>
      <c r="D98" s="15">
        <v>175517</v>
      </c>
      <c r="E98" s="15">
        <v>7955</v>
      </c>
      <c r="F98" s="15">
        <v>0</v>
      </c>
      <c r="G98" s="55">
        <v>0</v>
      </c>
      <c r="H98" s="8">
        <f>SUM(D98:G98)</f>
        <v>183472</v>
      </c>
      <c r="J98" s="58"/>
    </row>
    <row r="99" spans="2:10" ht="12.75">
      <c r="B99" s="3" t="s">
        <v>195</v>
      </c>
      <c r="D99" s="10">
        <v>18</v>
      </c>
      <c r="E99" s="15">
        <f>'[5]COMPARE02'!D33</f>
        <v>0</v>
      </c>
      <c r="F99" s="15">
        <v>0</v>
      </c>
      <c r="G99" s="55">
        <v>0</v>
      </c>
      <c r="H99" s="8">
        <f>SUM(D99:F99)</f>
        <v>18</v>
      </c>
      <c r="J99" s="58"/>
    </row>
    <row r="100" spans="2:10" ht="12.75">
      <c r="B100" s="3" t="s">
        <v>200</v>
      </c>
      <c r="D100" s="10">
        <v>4000</v>
      </c>
      <c r="E100" s="15">
        <v>0</v>
      </c>
      <c r="F100" s="15">
        <v>0</v>
      </c>
      <c r="G100" s="55">
        <v>0</v>
      </c>
      <c r="H100" s="8">
        <f>SUM(D100:F100)</f>
        <v>4000</v>
      </c>
      <c r="J100" s="58"/>
    </row>
    <row r="101" spans="2:10" ht="13.5" thickBot="1">
      <c r="B101" s="3" t="s">
        <v>197</v>
      </c>
      <c r="D101" s="9" t="s">
        <v>0</v>
      </c>
      <c r="E101" s="15" t="s">
        <v>0</v>
      </c>
      <c r="F101" s="15"/>
      <c r="G101" s="36"/>
      <c r="H101" s="48">
        <f>+H98+H99+H100</f>
        <v>187490</v>
      </c>
      <c r="J101" s="58"/>
    </row>
    <row r="102" spans="4:10" ht="12.75">
      <c r="D102" s="9"/>
      <c r="E102" s="15"/>
      <c r="F102" s="15"/>
      <c r="G102" s="55"/>
      <c r="H102" s="15"/>
      <c r="J102" s="58"/>
    </row>
    <row r="103" spans="2:10" ht="13.5" thickBot="1">
      <c r="B103" s="4" t="s">
        <v>198</v>
      </c>
      <c r="C103" s="4"/>
      <c r="D103" s="9">
        <v>93119</v>
      </c>
      <c r="E103" s="9">
        <v>8301</v>
      </c>
      <c r="F103" s="9">
        <v>0</v>
      </c>
      <c r="G103" s="58" t="s">
        <v>0</v>
      </c>
      <c r="H103" s="56">
        <f>+D103+E103+F103</f>
        <v>101420</v>
      </c>
      <c r="J103" s="58"/>
    </row>
    <row r="104" spans="2:10" ht="14.25" thickBot="1" thickTop="1">
      <c r="B104" s="4" t="s">
        <v>199</v>
      </c>
      <c r="C104" s="4"/>
      <c r="D104" s="9">
        <v>475</v>
      </c>
      <c r="E104" s="16">
        <v>0</v>
      </c>
      <c r="F104" s="16">
        <v>0</v>
      </c>
      <c r="G104" s="58" t="s">
        <v>0</v>
      </c>
      <c r="H104" s="56">
        <f>+D104+E104</f>
        <v>475</v>
      </c>
      <c r="J104" s="58"/>
    </row>
    <row r="105" spans="2:10" ht="14.25" thickBot="1" thickTop="1">
      <c r="B105" s="4" t="s">
        <v>96</v>
      </c>
      <c r="C105" s="4"/>
      <c r="D105" s="9">
        <v>6985</v>
      </c>
      <c r="E105" s="16">
        <v>700</v>
      </c>
      <c r="F105" s="16">
        <v>0</v>
      </c>
      <c r="G105" s="59" t="s">
        <v>0</v>
      </c>
      <c r="H105" s="56">
        <f>+D105+E105+F105</f>
        <v>7685</v>
      </c>
      <c r="J105" s="58"/>
    </row>
    <row r="106" spans="4:10" ht="13.5" thickTop="1">
      <c r="D106" s="9"/>
      <c r="E106" s="16"/>
      <c r="F106" s="16"/>
      <c r="G106" s="58"/>
      <c r="H106" s="35"/>
      <c r="I106" s="58"/>
      <c r="J106" s="58"/>
    </row>
    <row r="107" spans="5:10" ht="12.75">
      <c r="E107" s="35"/>
      <c r="F107" s="35"/>
      <c r="G107" s="58"/>
      <c r="H107" s="35"/>
      <c r="I107" s="58"/>
      <c r="J107" s="58"/>
    </row>
    <row r="108" ht="12.75">
      <c r="B108" s="3" t="s">
        <v>201</v>
      </c>
    </row>
    <row r="109" ht="12.75">
      <c r="B109" s="3" t="s">
        <v>202</v>
      </c>
    </row>
    <row r="110" ht="12.75">
      <c r="B110" s="3" t="s">
        <v>0</v>
      </c>
    </row>
    <row r="111" ht="12" customHeight="1"/>
    <row r="112" spans="1:2" ht="12" customHeight="1">
      <c r="A112" s="35" t="s">
        <v>203</v>
      </c>
      <c r="B112" s="4" t="s">
        <v>204</v>
      </c>
    </row>
    <row r="113" ht="12" customHeight="1">
      <c r="B113" s="3" t="s">
        <v>205</v>
      </c>
    </row>
    <row r="114" ht="12" customHeight="1">
      <c r="B114" s="3" t="s">
        <v>206</v>
      </c>
    </row>
    <row r="115" ht="12" customHeight="1"/>
    <row r="116" spans="1:2" ht="12" customHeight="1">
      <c r="A116" s="35" t="s">
        <v>207</v>
      </c>
      <c r="B116" s="4" t="s">
        <v>208</v>
      </c>
    </row>
    <row r="117" spans="1:2" s="61" customFormat="1" ht="12" customHeight="1">
      <c r="A117" s="60"/>
      <c r="B117" s="3" t="s">
        <v>209</v>
      </c>
    </row>
    <row r="118" ht="12" customHeight="1">
      <c r="B118" s="3" t="s">
        <v>210</v>
      </c>
    </row>
    <row r="119" s="61" customFormat="1" ht="12" customHeight="1">
      <c r="A119" s="60"/>
    </row>
    <row r="120" spans="1:2" ht="12" customHeight="1">
      <c r="A120" s="35" t="s">
        <v>211</v>
      </c>
      <c r="B120" s="4" t="s">
        <v>212</v>
      </c>
    </row>
    <row r="121" ht="12" customHeight="1">
      <c r="B121" s="3" t="s">
        <v>213</v>
      </c>
    </row>
    <row r="122" ht="12" customHeight="1">
      <c r="B122" s="4"/>
    </row>
    <row r="123" ht="12" customHeight="1" hidden="1"/>
    <row r="124" spans="1:2" ht="12" customHeight="1">
      <c r="A124" s="35" t="s">
        <v>214</v>
      </c>
      <c r="B124" s="4" t="s">
        <v>215</v>
      </c>
    </row>
    <row r="125" spans="2:13" ht="12" customHeight="1">
      <c r="B125" s="3" t="s">
        <v>216</v>
      </c>
      <c r="M125"/>
    </row>
    <row r="126" spans="2:13" ht="12" customHeight="1">
      <c r="B126" s="3" t="s">
        <v>217</v>
      </c>
      <c r="M126"/>
    </row>
    <row r="127" spans="2:13" ht="12" customHeight="1">
      <c r="B127" s="3" t="s">
        <v>218</v>
      </c>
      <c r="M127"/>
    </row>
    <row r="128" spans="2:13" ht="12" customHeight="1">
      <c r="B128" s="3" t="s">
        <v>0</v>
      </c>
      <c r="M128"/>
    </row>
    <row r="129" spans="2:14" ht="12" customHeight="1">
      <c r="B129" s="3" t="s">
        <v>219</v>
      </c>
      <c r="M129"/>
      <c r="N129"/>
    </row>
    <row r="130" spans="2:14" ht="12" customHeight="1">
      <c r="B130" s="3" t="s">
        <v>220</v>
      </c>
      <c r="M130"/>
      <c r="N130"/>
    </row>
    <row r="131" spans="2:14" ht="12" customHeight="1">
      <c r="B131" s="3" t="s">
        <v>221</v>
      </c>
      <c r="M131"/>
      <c r="N131"/>
    </row>
    <row r="132" spans="2:14" ht="12" customHeight="1">
      <c r="B132" s="3" t="s">
        <v>0</v>
      </c>
      <c r="M132"/>
      <c r="N132"/>
    </row>
    <row r="133" ht="12.75">
      <c r="B133" s="4" t="s">
        <v>222</v>
      </c>
    </row>
    <row r="134" ht="12" customHeight="1"/>
    <row r="135" spans="1:2" ht="12" customHeight="1">
      <c r="A135" s="35">
        <v>1</v>
      </c>
      <c r="B135" s="4" t="s">
        <v>223</v>
      </c>
    </row>
    <row r="136" spans="1:11" s="61" customFormat="1" ht="12" customHeight="1">
      <c r="A136" s="60"/>
      <c r="B136" s="3" t="s">
        <v>224</v>
      </c>
      <c r="C136" s="3"/>
      <c r="D136" s="3"/>
      <c r="E136" s="3"/>
      <c r="F136" s="3"/>
      <c r="G136" s="3"/>
      <c r="H136" s="3"/>
      <c r="I136" s="3"/>
      <c r="J136" s="3"/>
      <c r="K136" s="3"/>
    </row>
    <row r="137" spans="1:11" s="61" customFormat="1" ht="12" customHeight="1">
      <c r="A137" s="60"/>
      <c r="B137" s="3" t="s">
        <v>225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s="61" customFormat="1" ht="12" customHeight="1">
      <c r="A138" s="60"/>
      <c r="B138" s="3" t="s">
        <v>226</v>
      </c>
      <c r="C138" s="3"/>
      <c r="D138" s="3"/>
      <c r="E138" s="3"/>
      <c r="F138" s="3"/>
      <c r="G138" s="3"/>
      <c r="H138" s="3"/>
      <c r="I138" s="3"/>
      <c r="J138" s="3"/>
      <c r="K138" s="3"/>
    </row>
    <row r="139" spans="1:11" s="61" customFormat="1" ht="12" customHeight="1">
      <c r="A139" s="60"/>
      <c r="B139" s="3" t="s">
        <v>227</v>
      </c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61" customFormat="1" ht="12" customHeight="1">
      <c r="A140" s="60"/>
      <c r="B140" s="3" t="s">
        <v>0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61" customFormat="1" ht="12" customHeight="1">
      <c r="A141" s="60"/>
      <c r="B141" s="3" t="s">
        <v>228</v>
      </c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61" customFormat="1" ht="12" customHeight="1">
      <c r="A142" s="60"/>
      <c r="B142" s="3" t="s">
        <v>229</v>
      </c>
      <c r="C142" s="3"/>
      <c r="D142" s="3"/>
      <c r="E142" s="3"/>
      <c r="F142" s="3"/>
      <c r="G142" s="3"/>
      <c r="H142" s="3"/>
      <c r="I142" s="3"/>
      <c r="J142" s="3"/>
      <c r="K142" s="3"/>
    </row>
    <row r="143" spans="1:11" s="61" customFormat="1" ht="12" customHeight="1">
      <c r="A143" s="60"/>
      <c r="B143" s="3" t="s">
        <v>230</v>
      </c>
      <c r="C143" s="3"/>
      <c r="D143" s="3"/>
      <c r="E143" s="3"/>
      <c r="F143" s="3"/>
      <c r="G143" s="3"/>
      <c r="H143" s="3"/>
      <c r="I143" s="3"/>
      <c r="J143" s="3"/>
      <c r="K143" s="3"/>
    </row>
    <row r="144" spans="1:11" s="61" customFormat="1" ht="12" customHeight="1">
      <c r="A144" s="60"/>
      <c r="B144" s="3" t="s">
        <v>231</v>
      </c>
      <c r="C144" s="3"/>
      <c r="D144" s="3"/>
      <c r="E144" s="3"/>
      <c r="F144" s="3"/>
      <c r="G144" s="3"/>
      <c r="H144" s="3"/>
      <c r="I144" s="3"/>
      <c r="J144" s="3"/>
      <c r="K144" s="3"/>
    </row>
    <row r="145" spans="1:11" s="61" customFormat="1" ht="12" customHeight="1">
      <c r="A145" s="60"/>
      <c r="B145" s="3" t="s">
        <v>0</v>
      </c>
      <c r="C145" s="3"/>
      <c r="D145" s="3"/>
      <c r="E145" s="3"/>
      <c r="F145" s="3"/>
      <c r="G145" s="3"/>
      <c r="H145" s="3"/>
      <c r="I145" s="3"/>
      <c r="J145" s="3"/>
      <c r="K145" s="3"/>
    </row>
    <row r="146" spans="1:2" ht="12" customHeight="1">
      <c r="A146" s="35">
        <v>2</v>
      </c>
      <c r="B146" s="4" t="s">
        <v>232</v>
      </c>
    </row>
    <row r="147" ht="12" customHeight="1">
      <c r="B147" s="3" t="s">
        <v>233</v>
      </c>
    </row>
    <row r="148" ht="12" customHeight="1">
      <c r="B148" s="3" t="s">
        <v>234</v>
      </c>
    </row>
    <row r="149" ht="12" customHeight="1">
      <c r="B149" s="3" t="s">
        <v>235</v>
      </c>
    </row>
    <row r="150" ht="12" customHeight="1"/>
    <row r="151" spans="1:2" ht="12" customHeight="1">
      <c r="A151" s="35">
        <v>3</v>
      </c>
      <c r="B151" s="4" t="s">
        <v>236</v>
      </c>
    </row>
    <row r="152" ht="12" customHeight="1">
      <c r="B152" s="3" t="s">
        <v>319</v>
      </c>
    </row>
    <row r="153" ht="12" customHeight="1">
      <c r="B153" s="3" t="s">
        <v>320</v>
      </c>
    </row>
    <row r="154" ht="12" customHeight="1">
      <c r="B154" s="3" t="s">
        <v>323</v>
      </c>
    </row>
    <row r="155" ht="12" customHeight="1">
      <c r="B155" s="3" t="s">
        <v>321</v>
      </c>
    </row>
    <row r="156" spans="1:2" s="61" customFormat="1" ht="12" customHeight="1">
      <c r="A156" s="60"/>
      <c r="B156" s="3" t="s">
        <v>324</v>
      </c>
    </row>
    <row r="157" spans="1:2" s="61" customFormat="1" ht="12" customHeight="1">
      <c r="A157" s="60"/>
      <c r="B157" s="3" t="s">
        <v>322</v>
      </c>
    </row>
    <row r="158" spans="1:2" s="61" customFormat="1" ht="12" customHeight="1">
      <c r="A158" s="60"/>
      <c r="B158" s="3" t="s">
        <v>0</v>
      </c>
    </row>
    <row r="159" spans="1:2" ht="12" customHeight="1">
      <c r="A159" s="35">
        <v>4</v>
      </c>
      <c r="B159" s="4" t="s">
        <v>237</v>
      </c>
    </row>
    <row r="160" spans="2:13" ht="12" customHeight="1">
      <c r="B160" s="3" t="s">
        <v>238</v>
      </c>
      <c r="M160"/>
    </row>
    <row r="161" ht="12" customHeight="1"/>
    <row r="162" spans="1:2" ht="12" customHeight="1">
      <c r="A162" s="35">
        <v>5</v>
      </c>
      <c r="B162" s="4" t="s">
        <v>239</v>
      </c>
    </row>
    <row r="163" spans="2:14" ht="12" customHeight="1">
      <c r="B163" s="3" t="s">
        <v>240</v>
      </c>
      <c r="N163"/>
    </row>
    <row r="164" spans="2:14" ht="12" customHeight="1">
      <c r="B164" s="3" t="s">
        <v>241</v>
      </c>
      <c r="N164"/>
    </row>
    <row r="165" spans="2:14" ht="12" customHeight="1">
      <c r="B165" s="3" t="s">
        <v>242</v>
      </c>
      <c r="N165"/>
    </row>
    <row r="166" ht="12" customHeight="1">
      <c r="N166"/>
    </row>
    <row r="167" spans="2:14" ht="12" customHeight="1">
      <c r="B167" s="3" t="s">
        <v>243</v>
      </c>
      <c r="N167"/>
    </row>
    <row r="168" spans="2:14" ht="12" customHeight="1">
      <c r="B168" s="3" t="s">
        <v>0</v>
      </c>
      <c r="N168"/>
    </row>
    <row r="169" spans="2:14" ht="12" customHeight="1">
      <c r="B169" s="3" t="s">
        <v>244</v>
      </c>
      <c r="N169"/>
    </row>
    <row r="170" spans="2:14" ht="12" customHeight="1">
      <c r="B170" s="3" t="s">
        <v>245</v>
      </c>
      <c r="N170"/>
    </row>
    <row r="171" spans="2:14" ht="12" customHeight="1">
      <c r="B171" s="3" t="s">
        <v>246</v>
      </c>
      <c r="N171"/>
    </row>
    <row r="172" spans="2:14" ht="12" customHeight="1">
      <c r="B172" s="3" t="s">
        <v>247</v>
      </c>
      <c r="N172"/>
    </row>
    <row r="173" ht="12" customHeight="1">
      <c r="N173"/>
    </row>
    <row r="174" spans="2:14" ht="12" customHeight="1">
      <c r="B174" s="3" t="s">
        <v>248</v>
      </c>
      <c r="N174"/>
    </row>
    <row r="175" spans="2:14" ht="12" customHeight="1">
      <c r="B175" s="3" t="s">
        <v>249</v>
      </c>
      <c r="N175"/>
    </row>
    <row r="176" ht="12" customHeight="1">
      <c r="N176"/>
    </row>
    <row r="177" spans="2:14" ht="12" customHeight="1">
      <c r="B177" s="3" t="s">
        <v>250</v>
      </c>
      <c r="N177"/>
    </row>
    <row r="178" ht="12" customHeight="1">
      <c r="N178"/>
    </row>
    <row r="179" spans="2:14" ht="12" customHeight="1">
      <c r="B179" s="61" t="s">
        <v>0</v>
      </c>
      <c r="C179" s="61"/>
      <c r="D179" s="3" t="s">
        <v>7</v>
      </c>
      <c r="E179" s="61"/>
      <c r="F179" s="3" t="s">
        <v>251</v>
      </c>
      <c r="G179" s="61"/>
      <c r="H179" s="61" t="s">
        <v>0</v>
      </c>
      <c r="K179" s="61"/>
      <c r="L179" s="61"/>
      <c r="M179" s="61"/>
      <c r="N179" s="62"/>
    </row>
    <row r="180" spans="2:14" ht="12" customHeight="1">
      <c r="B180" s="61" t="s">
        <v>0</v>
      </c>
      <c r="C180" s="61" t="s">
        <v>0</v>
      </c>
      <c r="D180" s="35" t="s">
        <v>9</v>
      </c>
      <c r="E180" s="35" t="s">
        <v>10</v>
      </c>
      <c r="F180" s="35" t="str">
        <f>D180</f>
        <v>30/9/05</v>
      </c>
      <c r="G180" s="35" t="str">
        <f>E180</f>
        <v>30/9/04</v>
      </c>
      <c r="H180" s="35" t="s">
        <v>0</v>
      </c>
      <c r="K180" s="61"/>
      <c r="L180" s="61"/>
      <c r="M180" s="61"/>
      <c r="N180" s="62"/>
    </row>
    <row r="181" spans="2:14" ht="12" customHeight="1">
      <c r="B181" s="61"/>
      <c r="C181" s="61"/>
      <c r="D181" s="35" t="s">
        <v>39</v>
      </c>
      <c r="E181" s="35" t="str">
        <f>D181</f>
        <v>RM'000</v>
      </c>
      <c r="F181" s="35" t="s">
        <v>39</v>
      </c>
      <c r="G181" s="35" t="str">
        <f>F181</f>
        <v>RM'000</v>
      </c>
      <c r="H181" s="35"/>
      <c r="K181" s="61"/>
      <c r="L181" s="61"/>
      <c r="M181" s="61"/>
      <c r="N181" s="62"/>
    </row>
    <row r="182" spans="2:14" ht="12" customHeight="1">
      <c r="B182" s="3" t="s">
        <v>252</v>
      </c>
      <c r="D182" s="9">
        <v>0</v>
      </c>
      <c r="E182" s="9">
        <v>0</v>
      </c>
      <c r="F182" s="9">
        <v>0</v>
      </c>
      <c r="G182" s="9">
        <v>0</v>
      </c>
      <c r="H182" s="9"/>
      <c r="K182" s="61"/>
      <c r="L182" s="61"/>
      <c r="M182" s="61"/>
      <c r="N182" s="62"/>
    </row>
    <row r="183" spans="2:14" ht="12" customHeight="1">
      <c r="B183" s="3" t="s">
        <v>253</v>
      </c>
      <c r="D183" s="9">
        <v>0</v>
      </c>
      <c r="E183" s="9">
        <v>0</v>
      </c>
      <c r="F183" s="9">
        <v>0</v>
      </c>
      <c r="G183" s="9">
        <v>0</v>
      </c>
      <c r="H183" s="9"/>
      <c r="N183"/>
    </row>
    <row r="184" spans="2:8" ht="12" customHeight="1">
      <c r="B184" s="3" t="s">
        <v>0</v>
      </c>
      <c r="D184" s="9" t="s">
        <v>0</v>
      </c>
      <c r="E184" s="9" t="s">
        <v>0</v>
      </c>
      <c r="F184" s="9" t="s">
        <v>0</v>
      </c>
      <c r="G184" s="9" t="s">
        <v>0</v>
      </c>
      <c r="H184" s="9" t="s">
        <v>0</v>
      </c>
    </row>
    <row r="185" spans="4:8" ht="12" customHeight="1" thickBot="1">
      <c r="D185" s="30">
        <f>SUM(D182:D184)</f>
        <v>0</v>
      </c>
      <c r="E185" s="30">
        <f>SUM(E182:E184)</f>
        <v>0</v>
      </c>
      <c r="F185" s="30">
        <f>SUM(F182:F184)</f>
        <v>0</v>
      </c>
      <c r="G185" s="30">
        <f>SUM(G182:G184)</f>
        <v>0</v>
      </c>
      <c r="H185" s="8" t="s">
        <v>0</v>
      </c>
    </row>
    <row r="186" ht="12" customHeight="1"/>
    <row r="187" ht="12" customHeight="1" hidden="1">
      <c r="B187" s="3" t="s">
        <v>254</v>
      </c>
    </row>
    <row r="188" ht="12" customHeight="1" hidden="1"/>
    <row r="189" ht="12" customHeight="1" hidden="1">
      <c r="D189" s="35" t="s">
        <v>91</v>
      </c>
    </row>
    <row r="190" ht="12" customHeight="1" hidden="1">
      <c r="D190" s="35" t="s">
        <v>255</v>
      </c>
    </row>
    <row r="191" ht="12" customHeight="1" hidden="1">
      <c r="D191" s="35" t="s">
        <v>256</v>
      </c>
    </row>
    <row r="192" ht="12" customHeight="1" hidden="1">
      <c r="D192" s="35" t="s">
        <v>39</v>
      </c>
    </row>
    <row r="193" spans="2:4" ht="12" customHeight="1" hidden="1">
      <c r="B193" s="3" t="s">
        <v>257</v>
      </c>
      <c r="D193" s="15" t="s">
        <v>0</v>
      </c>
    </row>
    <row r="194" spans="2:4" ht="12" customHeight="1" hidden="1">
      <c r="B194" s="3" t="s">
        <v>258</v>
      </c>
      <c r="D194" s="15" t="s">
        <v>0</v>
      </c>
    </row>
    <row r="195" ht="12" customHeight="1" hidden="1">
      <c r="D195" s="53" t="e">
        <f>+D193+D194</f>
        <v>#VALUE!</v>
      </c>
    </row>
    <row r="196" ht="12.75">
      <c r="A196" s="3"/>
    </row>
    <row r="197" spans="1:2" ht="12.75">
      <c r="A197" s="35">
        <v>6</v>
      </c>
      <c r="B197" s="4" t="s">
        <v>259</v>
      </c>
    </row>
    <row r="198" spans="1:15" ht="12.75">
      <c r="A198" s="3"/>
      <c r="B198" s="3" t="s">
        <v>260</v>
      </c>
      <c r="O198"/>
    </row>
    <row r="199" spans="1:15" ht="12.75">
      <c r="A199" s="3"/>
      <c r="O199"/>
    </row>
    <row r="200" spans="1:15" ht="12.75">
      <c r="A200" s="35">
        <v>7</v>
      </c>
      <c r="B200" s="4" t="s">
        <v>261</v>
      </c>
      <c r="O200"/>
    </row>
    <row r="201" spans="1:15" ht="12.75">
      <c r="A201" s="3"/>
      <c r="B201" s="3" t="s">
        <v>262</v>
      </c>
      <c r="N201"/>
      <c r="O201"/>
    </row>
    <row r="202" spans="1:15" ht="12.75">
      <c r="A202" s="3"/>
      <c r="B202" s="3" t="s">
        <v>263</v>
      </c>
      <c r="N202"/>
      <c r="O202"/>
    </row>
    <row r="203" spans="1:15" ht="15.75" customHeight="1">
      <c r="A203" s="3"/>
      <c r="O203"/>
    </row>
    <row r="204" spans="1:15" ht="12.75">
      <c r="A204" s="35">
        <v>8</v>
      </c>
      <c r="B204" s="4" t="s">
        <v>264</v>
      </c>
      <c r="O204"/>
    </row>
    <row r="205" ht="12.75">
      <c r="B205" s="3" t="s">
        <v>265</v>
      </c>
    </row>
    <row r="206" ht="12.75">
      <c r="B206" s="3" t="s">
        <v>266</v>
      </c>
    </row>
    <row r="207" ht="12.75">
      <c r="B207" s="3" t="s">
        <v>267</v>
      </c>
    </row>
    <row r="209" spans="1:15" ht="13.5">
      <c r="A209" s="35">
        <v>9</v>
      </c>
      <c r="B209" s="4" t="s">
        <v>268</v>
      </c>
      <c r="O209" s="62"/>
    </row>
    <row r="210" ht="13.5">
      <c r="O210" s="62"/>
    </row>
    <row r="211" spans="2:15" ht="13.5">
      <c r="B211" s="3" t="s">
        <v>269</v>
      </c>
      <c r="O211" s="62"/>
    </row>
    <row r="212" ht="13.5">
      <c r="O212" s="62"/>
    </row>
    <row r="213" spans="8:15" ht="13.5">
      <c r="H213" s="35" t="s">
        <v>11</v>
      </c>
      <c r="O213" s="62"/>
    </row>
    <row r="214" spans="8:15" ht="13.5">
      <c r="H214" s="35" t="s">
        <v>270</v>
      </c>
      <c r="O214" s="62"/>
    </row>
    <row r="215" spans="2:15" ht="13.5">
      <c r="B215" s="3" t="s">
        <v>271</v>
      </c>
      <c r="O215" s="62"/>
    </row>
    <row r="216" spans="2:15" ht="13.5">
      <c r="B216" s="3" t="s">
        <v>272</v>
      </c>
      <c r="H216" s="8">
        <f>+'[1]BORROWINGSSEP'!K24+'[1]BORROWINGSSEP'!K11</f>
        <v>18612</v>
      </c>
      <c r="O216" s="62"/>
    </row>
    <row r="217" spans="2:15" ht="13.5">
      <c r="B217" s="3" t="s">
        <v>273</v>
      </c>
      <c r="H217" s="8">
        <f>+'[1]BORROWINGSSEP'!K12+'[1]BORROWINGSSEP'!K25</f>
        <v>3431</v>
      </c>
      <c r="O217" s="62"/>
    </row>
    <row r="218" spans="7:15" ht="14.25" thickBot="1">
      <c r="G218" s="3" t="s">
        <v>274</v>
      </c>
      <c r="H218" s="30">
        <f>+H216-H217</f>
        <v>15181</v>
      </c>
      <c r="O218" s="62"/>
    </row>
    <row r="219" spans="8:15" ht="13.5">
      <c r="H219" s="9"/>
      <c r="O219" s="62"/>
    </row>
    <row r="220" spans="2:15" ht="13.5">
      <c r="B220" s="3" t="s">
        <v>275</v>
      </c>
      <c r="O220" s="62"/>
    </row>
    <row r="221" spans="2:15" ht="13.5">
      <c r="B221" s="3" t="s">
        <v>272</v>
      </c>
      <c r="H221" s="9">
        <f>'[1]BORROWINGSSEP'!K20</f>
        <v>592</v>
      </c>
      <c r="O221" s="62"/>
    </row>
    <row r="222" spans="2:15" ht="13.5">
      <c r="B222" s="3" t="s">
        <v>273</v>
      </c>
      <c r="H222" s="9">
        <f>'[1]BORROWINGSSEP'!K21</f>
        <v>175</v>
      </c>
      <c r="O222" s="62"/>
    </row>
    <row r="223" spans="7:15" ht="14.25" thickBot="1">
      <c r="G223" s="3" t="str">
        <f>G218</f>
        <v>Subtotal</v>
      </c>
      <c r="H223" s="30">
        <f>+H221-H222</f>
        <v>417</v>
      </c>
      <c r="O223" s="62"/>
    </row>
    <row r="224" spans="1:15" ht="12.75">
      <c r="A224" s="3"/>
      <c r="H224" s="8"/>
      <c r="O224"/>
    </row>
    <row r="225" spans="1:11" ht="12.75">
      <c r="A225" s="3"/>
      <c r="G225" s="3" t="s">
        <v>77</v>
      </c>
      <c r="H225" s="51">
        <f>+H223+H218</f>
        <v>15598</v>
      </c>
      <c r="J225" s="3" t="s">
        <v>0</v>
      </c>
      <c r="K225" s="10" t="s">
        <v>0</v>
      </c>
    </row>
    <row r="226" spans="1:11" ht="12.75">
      <c r="A226" s="3"/>
      <c r="B226" s="3" t="s">
        <v>276</v>
      </c>
      <c r="H226" s="51"/>
      <c r="K226" s="10"/>
    </row>
    <row r="227" spans="1:11" ht="12.75">
      <c r="A227" s="3"/>
      <c r="B227" s="3" t="s">
        <v>277</v>
      </c>
      <c r="H227" s="9">
        <f>'[1]BORROWINGS'!K16</f>
        <v>40000</v>
      </c>
      <c r="K227" s="10"/>
    </row>
    <row r="228" spans="1:11" ht="12.75">
      <c r="A228" s="3"/>
      <c r="B228" s="3" t="str">
        <f>B217</f>
        <v>Repayment due within the next 12 months</v>
      </c>
      <c r="H228" s="9">
        <v>0</v>
      </c>
      <c r="K228" s="10"/>
    </row>
    <row r="229" spans="1:11" ht="13.5" thickBot="1">
      <c r="A229" s="3"/>
      <c r="G229" s="3" t="str">
        <f>G225</f>
        <v>Total</v>
      </c>
      <c r="H229" s="14">
        <f>+H227+H228</f>
        <v>40000</v>
      </c>
      <c r="K229" s="10"/>
    </row>
    <row r="230" spans="1:11" ht="12.75">
      <c r="A230" s="3"/>
      <c r="H230" s="9" t="s">
        <v>0</v>
      </c>
      <c r="K230" s="10"/>
    </row>
    <row r="231" spans="1:8" ht="12.75">
      <c r="A231" s="3"/>
      <c r="B231" s="3" t="s">
        <v>278</v>
      </c>
      <c r="H231" s="9"/>
    </row>
    <row r="232" spans="1:8" ht="12.75">
      <c r="A232" s="3"/>
      <c r="B232" s="3" t="s">
        <v>279</v>
      </c>
      <c r="H232" s="9"/>
    </row>
    <row r="233" spans="1:8" ht="12.75">
      <c r="A233" s="3"/>
      <c r="C233" s="3" t="s">
        <v>280</v>
      </c>
      <c r="H233" s="9">
        <f>'[1]BORROWINGSSEP'!K33</f>
        <v>6374</v>
      </c>
    </row>
    <row r="234" spans="1:8" ht="12.75">
      <c r="A234" s="3"/>
      <c r="C234" s="3" t="s">
        <v>281</v>
      </c>
      <c r="H234" s="9">
        <f>H222</f>
        <v>175</v>
      </c>
    </row>
    <row r="235" spans="1:8" ht="12.75">
      <c r="A235" s="3"/>
      <c r="C235" s="3" t="s">
        <v>282</v>
      </c>
      <c r="H235" s="9">
        <f>H217</f>
        <v>3431</v>
      </c>
    </row>
    <row r="236" spans="1:11" ht="13.5" thickBot="1">
      <c r="A236" s="3"/>
      <c r="G236" s="3" t="s">
        <v>77</v>
      </c>
      <c r="H236" s="14">
        <f>+H234+H235+H233</f>
        <v>9980</v>
      </c>
      <c r="J236" s="3" t="s">
        <v>0</v>
      </c>
      <c r="K236" s="10" t="s">
        <v>0</v>
      </c>
    </row>
    <row r="237" spans="1:9" ht="12.75">
      <c r="A237" s="3"/>
      <c r="I237" s="9" t="s">
        <v>0</v>
      </c>
    </row>
    <row r="238" spans="1:9" ht="12.75">
      <c r="A238" s="3"/>
      <c r="B238" s="3" t="s">
        <v>283</v>
      </c>
      <c r="I238" s="13" t="s">
        <v>0</v>
      </c>
    </row>
    <row r="239" ht="12.75">
      <c r="A239" s="3"/>
    </row>
    <row r="240" ht="12.75">
      <c r="A240" s="3"/>
    </row>
    <row r="241" spans="1:2" ht="12.75">
      <c r="A241" s="35">
        <v>10</v>
      </c>
      <c r="B241" s="4" t="s">
        <v>284</v>
      </c>
    </row>
    <row r="242" ht="12.75">
      <c r="B242" s="3" t="s">
        <v>326</v>
      </c>
    </row>
    <row r="243" ht="12.75">
      <c r="B243" s="3" t="s">
        <v>286</v>
      </c>
    </row>
    <row r="244" ht="12.75">
      <c r="A244" s="3"/>
    </row>
    <row r="245" spans="1:2" ht="12.75">
      <c r="A245" s="35">
        <v>11</v>
      </c>
      <c r="B245" s="4" t="s">
        <v>285</v>
      </c>
    </row>
    <row r="246" spans="1:2" s="61" customFormat="1" ht="12.75">
      <c r="A246" s="60"/>
      <c r="B246" s="3" t="s">
        <v>317</v>
      </c>
    </row>
    <row r="247" spans="1:2" s="61" customFormat="1" ht="12.75">
      <c r="A247" s="60"/>
      <c r="B247" s="3" t="s">
        <v>325</v>
      </c>
    </row>
    <row r="248" spans="1:2" s="61" customFormat="1" ht="12.75">
      <c r="A248" s="60"/>
      <c r="B248" s="3" t="s">
        <v>286</v>
      </c>
    </row>
    <row r="249" s="61" customFormat="1" ht="12.75">
      <c r="A249" s="60"/>
    </row>
    <row r="250" spans="1:2" ht="12.75">
      <c r="A250" s="35">
        <v>12</v>
      </c>
      <c r="B250" s="4" t="s">
        <v>287</v>
      </c>
    </row>
    <row r="251" spans="1:2" ht="12.75">
      <c r="A251" s="3"/>
      <c r="B251" s="3" t="s">
        <v>288</v>
      </c>
    </row>
    <row r="253" spans="1:2" ht="12.75">
      <c r="A253" s="35">
        <v>13</v>
      </c>
      <c r="B253" s="4" t="s">
        <v>289</v>
      </c>
    </row>
    <row r="254" spans="1:7" ht="12.75">
      <c r="A254" s="3"/>
      <c r="B254" s="4" t="s">
        <v>290</v>
      </c>
      <c r="E254" s="3" t="str">
        <f>D179</f>
        <v>          3 months ended</v>
      </c>
      <c r="G254" s="3" t="s">
        <v>291</v>
      </c>
    </row>
    <row r="255" spans="1:8" ht="12.75">
      <c r="A255" s="3"/>
      <c r="E255" s="35" t="str">
        <f>D180</f>
        <v>30/9/05</v>
      </c>
      <c r="F255" s="35" t="s">
        <v>10</v>
      </c>
      <c r="G255" s="35" t="str">
        <f>E255</f>
        <v>30/9/05</v>
      </c>
      <c r="H255" s="35" t="str">
        <f>F255</f>
        <v>30/9/04</v>
      </c>
    </row>
    <row r="256" ht="12.75">
      <c r="A256" s="3"/>
    </row>
    <row r="257" spans="1:8" ht="12.75">
      <c r="A257" s="3"/>
      <c r="B257" s="3" t="s">
        <v>292</v>
      </c>
      <c r="D257" s="35" t="s">
        <v>293</v>
      </c>
      <c r="E257" s="9">
        <f>'[1]PNLSEP'!G27</f>
        <v>-731</v>
      </c>
      <c r="F257" s="9">
        <f>'[1]PNLSEP'!H27</f>
        <v>763</v>
      </c>
      <c r="G257" s="9">
        <f>'[1]PNLSEP'!I27</f>
        <v>-1809</v>
      </c>
      <c r="H257" s="9">
        <f>'[1]PNLSEP'!J27</f>
        <v>1540</v>
      </c>
    </row>
    <row r="258" spans="1:8" ht="12.75">
      <c r="A258" s="35" t="s">
        <v>0</v>
      </c>
      <c r="B258" s="3" t="s">
        <v>294</v>
      </c>
      <c r="D258" s="35" t="s">
        <v>295</v>
      </c>
      <c r="E258" s="9">
        <v>73264</v>
      </c>
      <c r="F258" s="9">
        <f>H258</f>
        <v>73264</v>
      </c>
      <c r="G258" s="9">
        <v>73264</v>
      </c>
      <c r="H258" s="9">
        <v>73264</v>
      </c>
    </row>
    <row r="259" spans="1:8" ht="12.75">
      <c r="A259" s="3"/>
      <c r="B259" s="3" t="s">
        <v>296</v>
      </c>
      <c r="D259" s="35"/>
      <c r="E259" s="9"/>
      <c r="F259" s="9"/>
      <c r="G259" s="9"/>
      <c r="H259" s="9"/>
    </row>
    <row r="260" spans="1:8" ht="12.75">
      <c r="A260" s="3"/>
      <c r="B260" s="3" t="s">
        <v>297</v>
      </c>
      <c r="D260" s="35" t="s">
        <v>298</v>
      </c>
      <c r="E260" s="32">
        <f>+E257/E258*100</f>
        <v>-0.9977615199825288</v>
      </c>
      <c r="F260" s="32">
        <f>+F257/F258*100</f>
        <v>1.0414391788600132</v>
      </c>
      <c r="G260" s="32">
        <f>+G257/G258*100</f>
        <v>-2.4691526534177766</v>
      </c>
      <c r="H260" s="32">
        <f>+H257/H258*100</f>
        <v>2.1019873334789256</v>
      </c>
    </row>
    <row r="261" spans="1:8" ht="12.75">
      <c r="A261" s="3"/>
      <c r="D261" s="35"/>
      <c r="E261" s="9"/>
      <c r="F261" s="9"/>
      <c r="G261" s="9"/>
      <c r="H261" s="9"/>
    </row>
    <row r="262" spans="1:8" ht="12.75">
      <c r="A262" s="3"/>
      <c r="B262" s="4" t="s">
        <v>299</v>
      </c>
      <c r="E262" s="9"/>
      <c r="F262" s="9"/>
      <c r="G262" s="9"/>
      <c r="H262" s="9"/>
    </row>
    <row r="263" spans="1:8" ht="12.75">
      <c r="A263" s="3"/>
      <c r="E263" s="9"/>
      <c r="F263" s="9"/>
      <c r="G263" s="9"/>
      <c r="H263" s="9"/>
    </row>
    <row r="264" spans="2:8" ht="12.75">
      <c r="B264" s="3" t="str">
        <f>B257</f>
        <v>Net profit/(loss) for the period</v>
      </c>
      <c r="D264" s="35" t="str">
        <f>D257</f>
        <v>(RM'000)</v>
      </c>
      <c r="E264" s="16" t="s">
        <v>300</v>
      </c>
      <c r="F264" s="16" t="s">
        <v>300</v>
      </c>
      <c r="G264" s="16" t="s">
        <v>300</v>
      </c>
      <c r="H264" s="16" t="s">
        <v>300</v>
      </c>
    </row>
    <row r="265" spans="2:8" ht="12.75">
      <c r="B265" s="3" t="str">
        <f>B258</f>
        <v>Weighted average number</v>
      </c>
      <c r="D265" s="35" t="str">
        <f>D258</f>
        <v>('000)</v>
      </c>
      <c r="E265" s="16" t="s">
        <v>300</v>
      </c>
      <c r="F265" s="16" t="s">
        <v>300</v>
      </c>
      <c r="G265" s="16" t="str">
        <f>E265</f>
        <v>*</v>
      </c>
      <c r="H265" s="16" t="s">
        <v>300</v>
      </c>
    </row>
    <row r="266" spans="2:8" ht="12.75">
      <c r="B266" s="3" t="str">
        <f>B259</f>
        <v>of ordinary shares in issue</v>
      </c>
      <c r="D266" s="35"/>
      <c r="E266" s="9"/>
      <c r="F266" s="16" t="s">
        <v>0</v>
      </c>
      <c r="G266" s="9"/>
      <c r="H266" s="16" t="s">
        <v>301</v>
      </c>
    </row>
    <row r="267" spans="2:8" ht="12.75">
      <c r="B267" s="3" t="s">
        <v>302</v>
      </c>
      <c r="D267" s="35" t="str">
        <f>D260</f>
        <v>(sen)</v>
      </c>
      <c r="E267" s="32">
        <f>E260</f>
        <v>-0.9977615199825288</v>
      </c>
      <c r="F267" s="32">
        <v>1.04</v>
      </c>
      <c r="G267" s="32">
        <f>G260</f>
        <v>-2.4691526534177766</v>
      </c>
      <c r="H267" s="32">
        <f>H260</f>
        <v>2.1019873334789256</v>
      </c>
    </row>
    <row r="268" spans="5:10" ht="12.75">
      <c r="E268" s="9"/>
      <c r="F268" s="9"/>
      <c r="G268" s="9"/>
      <c r="H268" s="9"/>
      <c r="I268" s="9"/>
      <c r="J268" s="9"/>
    </row>
    <row r="269" ht="12.75">
      <c r="B269" s="3" t="s">
        <v>28</v>
      </c>
    </row>
    <row r="270" ht="12.75">
      <c r="B270" s="3" t="s">
        <v>0</v>
      </c>
    </row>
    <row r="271" spans="1:2" ht="12.75">
      <c r="A271" s="35">
        <v>14</v>
      </c>
      <c r="B271" s="4" t="s">
        <v>303</v>
      </c>
    </row>
    <row r="273" ht="12.75">
      <c r="B273" s="3" t="s">
        <v>304</v>
      </c>
    </row>
    <row r="275" ht="12.75">
      <c r="B275" s="4" t="s">
        <v>305</v>
      </c>
    </row>
    <row r="276" ht="12.75">
      <c r="D276" s="35" t="s">
        <v>306</v>
      </c>
    </row>
    <row r="277" ht="12.75">
      <c r="D277" s="35" t="s">
        <v>307</v>
      </c>
    </row>
    <row r="278" spans="4:6" ht="12.75">
      <c r="D278" s="35" t="s">
        <v>10</v>
      </c>
      <c r="E278" s="35" t="s">
        <v>308</v>
      </c>
      <c r="F278" s="35" t="s">
        <v>309</v>
      </c>
    </row>
    <row r="279" spans="4:6" ht="12.75">
      <c r="D279" s="35" t="s">
        <v>39</v>
      </c>
      <c r="E279" s="35" t="str">
        <f>D279</f>
        <v>RM'000</v>
      </c>
      <c r="F279" s="35" t="str">
        <f>E279</f>
        <v>RM'000</v>
      </c>
    </row>
    <row r="280" ht="12.75">
      <c r="B280" s="4" t="s">
        <v>310</v>
      </c>
    </row>
    <row r="281" spans="2:6" ht="12.75">
      <c r="B281" s="3" t="s">
        <v>96</v>
      </c>
      <c r="D281" s="9">
        <v>7685</v>
      </c>
      <c r="E281" s="9">
        <v>-226</v>
      </c>
      <c r="F281" s="9">
        <f>+D281+E281</f>
        <v>7459</v>
      </c>
    </row>
    <row r="282" spans="4:6" ht="12.75">
      <c r="D282" s="9"/>
      <c r="E282" s="9"/>
      <c r="F282" s="9"/>
    </row>
    <row r="283" spans="2:6" ht="12.75">
      <c r="B283" s="3" t="s">
        <v>105</v>
      </c>
      <c r="D283" s="9"/>
      <c r="E283" s="9"/>
      <c r="F283" s="9"/>
    </row>
    <row r="284" spans="2:6" ht="12.75">
      <c r="B284" s="3" t="s">
        <v>108</v>
      </c>
      <c r="D284" s="63">
        <v>0</v>
      </c>
      <c r="E284" s="9">
        <v>32</v>
      </c>
      <c r="F284" s="63">
        <f>+D284+E284</f>
        <v>32</v>
      </c>
    </row>
    <row r="285" spans="4:6" ht="12.75">
      <c r="D285" s="9"/>
      <c r="E285" s="9"/>
      <c r="F285" s="9"/>
    </row>
    <row r="286" spans="2:6" ht="12.75">
      <c r="B286" s="3" t="s">
        <v>110</v>
      </c>
      <c r="D286" s="9">
        <v>-706</v>
      </c>
      <c r="E286" s="9">
        <v>-1161</v>
      </c>
      <c r="F286" s="9">
        <f>+D286+E286</f>
        <v>-1867</v>
      </c>
    </row>
    <row r="287" spans="2:6" ht="12.75">
      <c r="B287" s="3" t="s">
        <v>109</v>
      </c>
      <c r="D287" s="9">
        <v>0</v>
      </c>
      <c r="E287" s="9">
        <v>33</v>
      </c>
      <c r="F287" s="9">
        <f>+D287+E287</f>
        <v>33</v>
      </c>
    </row>
    <row r="288" spans="4:6" ht="12.75">
      <c r="D288" s="9"/>
      <c r="E288" s="9"/>
      <c r="F288" s="9"/>
    </row>
    <row r="289" spans="1:14" ht="12.75">
      <c r="A289" s="60"/>
      <c r="B289" s="4" t="s">
        <v>311</v>
      </c>
      <c r="C289" s="61"/>
      <c r="D289" s="64"/>
      <c r="E289" s="64"/>
      <c r="F289" s="64"/>
      <c r="N289"/>
    </row>
    <row r="290" spans="1:14" ht="12.75">
      <c r="A290" s="60"/>
      <c r="B290" s="3" t="s">
        <v>312</v>
      </c>
      <c r="C290" s="61"/>
      <c r="D290" s="10">
        <v>-475</v>
      </c>
      <c r="E290" s="10">
        <v>400</v>
      </c>
      <c r="F290" s="10">
        <f>+D290+E290</f>
        <v>-75</v>
      </c>
      <c r="N290"/>
    </row>
    <row r="291" spans="1:14" ht="12.75">
      <c r="A291" s="60"/>
      <c r="B291" s="3" t="str">
        <f>B287</f>
        <v>Interest received</v>
      </c>
      <c r="C291" s="61"/>
      <c r="D291" s="10">
        <v>33</v>
      </c>
      <c r="E291" s="10">
        <v>-33</v>
      </c>
      <c r="F291" s="10">
        <f>+D291+E291</f>
        <v>0</v>
      </c>
      <c r="N291"/>
    </row>
    <row r="292" spans="1:14" ht="12.75">
      <c r="A292" s="60"/>
      <c r="B292" s="61"/>
      <c r="C292" s="61"/>
      <c r="D292" s="64"/>
      <c r="E292" s="64"/>
      <c r="F292" s="64"/>
      <c r="N292"/>
    </row>
    <row r="293" spans="2:14" ht="12.75">
      <c r="B293" s="4" t="s">
        <v>313</v>
      </c>
      <c r="D293" s="10" t="s">
        <v>0</v>
      </c>
      <c r="E293" s="10" t="s">
        <v>0</v>
      </c>
      <c r="F293" s="10" t="s">
        <v>0</v>
      </c>
      <c r="I293" s="10" t="s">
        <v>0</v>
      </c>
      <c r="N293"/>
    </row>
    <row r="294" spans="2:14" ht="12.75">
      <c r="B294" s="3" t="s">
        <v>314</v>
      </c>
      <c r="D294" s="10">
        <v>0</v>
      </c>
      <c r="E294" s="10">
        <f>40000</f>
        <v>40000</v>
      </c>
      <c r="F294" s="10">
        <f>+D294+E294</f>
        <v>40000</v>
      </c>
      <c r="I294" s="10"/>
      <c r="N294"/>
    </row>
    <row r="295" spans="2:14" ht="12.75">
      <c r="B295" s="3" t="s">
        <v>122</v>
      </c>
      <c r="D295" s="10">
        <v>314</v>
      </c>
      <c r="E295" s="10">
        <v>-400</v>
      </c>
      <c r="F295" s="10">
        <f>+D295+E295</f>
        <v>-86</v>
      </c>
      <c r="G295" s="10" t="s">
        <v>0</v>
      </c>
      <c r="I295" s="10"/>
      <c r="N295"/>
    </row>
    <row r="296" spans="2:14" ht="12.75">
      <c r="B296" s="3" t="s">
        <v>315</v>
      </c>
      <c r="D296" s="10">
        <v>38933</v>
      </c>
      <c r="E296" s="10">
        <v>-40000</v>
      </c>
      <c r="F296" s="10">
        <f>+D296+E296</f>
        <v>-1067</v>
      </c>
      <c r="G296" s="10" t="s">
        <v>0</v>
      </c>
      <c r="I296" s="10"/>
      <c r="N296"/>
    </row>
    <row r="297" spans="2:14" ht="12.75">
      <c r="B297" s="3" t="s">
        <v>110</v>
      </c>
      <c r="D297" s="9">
        <v>-1161</v>
      </c>
      <c r="E297" s="9">
        <v>1161</v>
      </c>
      <c r="F297" s="10">
        <f>+D297+E297</f>
        <v>0</v>
      </c>
      <c r="N297"/>
    </row>
    <row r="298" spans="2:14" ht="12.75">
      <c r="B298" s="3" t="s">
        <v>0</v>
      </c>
      <c r="D298" s="32" t="s">
        <v>0</v>
      </c>
      <c r="N298"/>
    </row>
    <row r="299" spans="4:14" ht="12.75">
      <c r="D299" s="9" t="s">
        <v>0</v>
      </c>
      <c r="E299" s="9" t="s">
        <v>0</v>
      </c>
      <c r="F299" s="10"/>
      <c r="G299" s="10" t="s">
        <v>0</v>
      </c>
      <c r="N299"/>
    </row>
    <row r="300" spans="2:14" ht="12.75">
      <c r="B300" s="3" t="s">
        <v>316</v>
      </c>
      <c r="D300" s="9">
        <v>-182</v>
      </c>
      <c r="E300" s="9">
        <v>194</v>
      </c>
      <c r="F300" s="9">
        <f>+D300+E300</f>
        <v>12</v>
      </c>
      <c r="N300"/>
    </row>
    <row r="301" ht="12.75">
      <c r="N301"/>
    </row>
    <row r="302" spans="4:14" ht="12.75">
      <c r="D302" s="10" t="s">
        <v>0</v>
      </c>
      <c r="E302" s="10" t="s">
        <v>0</v>
      </c>
      <c r="F302" s="10" t="s">
        <v>0</v>
      </c>
      <c r="N302"/>
    </row>
    <row r="303" ht="12.75">
      <c r="N303"/>
    </row>
    <row r="304" ht="12.75">
      <c r="N304"/>
    </row>
    <row r="305" ht="12.75">
      <c r="N305"/>
    </row>
    <row r="306" ht="12.75">
      <c r="N306"/>
    </row>
    <row r="307" ht="12.75">
      <c r="N307"/>
    </row>
    <row r="308" ht="12.75">
      <c r="N308"/>
    </row>
    <row r="309" ht="12.75">
      <c r="N309"/>
    </row>
    <row r="310" ht="12.75">
      <c r="N310"/>
    </row>
    <row r="311" ht="12.75">
      <c r="N311"/>
    </row>
    <row r="312" ht="12.75">
      <c r="N312"/>
    </row>
    <row r="313" ht="12.75">
      <c r="N313"/>
    </row>
    <row r="314" ht="12.75">
      <c r="N314"/>
    </row>
    <row r="315" ht="12.75">
      <c r="N315"/>
    </row>
    <row r="316" ht="12.75">
      <c r="N316"/>
    </row>
    <row r="317" ht="12.75">
      <c r="N317"/>
    </row>
    <row r="318" ht="12.75">
      <c r="N318"/>
    </row>
    <row r="319" ht="12.75">
      <c r="N319"/>
    </row>
    <row r="320" ht="12.75">
      <c r="N320"/>
    </row>
    <row r="321" ht="12.75">
      <c r="N321"/>
    </row>
    <row r="322" ht="12.75">
      <c r="N322"/>
    </row>
    <row r="323" ht="12.75">
      <c r="N323"/>
    </row>
    <row r="324" ht="12.75">
      <c r="N324"/>
    </row>
    <row r="325" ht="12.75">
      <c r="N325"/>
    </row>
    <row r="326" ht="12.75">
      <c r="N326"/>
    </row>
    <row r="327" ht="12.75">
      <c r="N327"/>
    </row>
    <row r="328" ht="12.75">
      <c r="N328"/>
    </row>
    <row r="329" ht="12.75">
      <c r="B329" s="4"/>
    </row>
    <row r="333" spans="14:16" ht="12.75">
      <c r="N333"/>
      <c r="O333"/>
      <c r="P333"/>
    </row>
    <row r="334" spans="14:16" ht="12.75">
      <c r="N334"/>
      <c r="O334"/>
      <c r="P334"/>
    </row>
    <row r="335" ht="12.75">
      <c r="B335" s="4"/>
    </row>
    <row r="339" ht="12.75">
      <c r="G339" s="35"/>
    </row>
    <row r="340" spans="5:7" ht="12.75">
      <c r="E340" s="35"/>
      <c r="F340" s="35"/>
      <c r="G340" s="35"/>
    </row>
    <row r="341" spans="5:7" ht="12.75">
      <c r="E341" s="9"/>
      <c r="F341" s="9"/>
      <c r="G341" s="10"/>
    </row>
    <row r="342" spans="5:7" ht="12.75">
      <c r="E342" s="9"/>
      <c r="F342" s="9"/>
      <c r="G342" s="10"/>
    </row>
    <row r="343" spans="5:7" ht="12.75">
      <c r="E343" s="8"/>
      <c r="F343" s="8"/>
      <c r="G343" s="8"/>
    </row>
    <row r="345" ht="12.75">
      <c r="B345" s="4"/>
    </row>
    <row r="346" spans="14:16" ht="12.75">
      <c r="N346"/>
      <c r="O346"/>
      <c r="P346"/>
    </row>
    <row r="347" spans="14:16" ht="12.75">
      <c r="N347"/>
      <c r="O347"/>
      <c r="P347"/>
    </row>
    <row r="348" spans="14:16" ht="12.75">
      <c r="N348"/>
      <c r="O348"/>
      <c r="P348"/>
    </row>
    <row r="349" spans="14:16" ht="12.75">
      <c r="N349"/>
      <c r="O349"/>
      <c r="P349"/>
    </row>
    <row r="351" ht="12.75">
      <c r="B351" s="4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/>
    <row r="360" ht="12.75">
      <c r="B360" s="4"/>
    </row>
    <row r="361" ht="12.75">
      <c r="A361" s="6"/>
    </row>
    <row r="362" ht="12.75"/>
    <row r="364" ht="12.75">
      <c r="B364" s="4"/>
    </row>
    <row r="365" ht="12.75">
      <c r="B365" s="4"/>
    </row>
    <row r="368" ht="12.75">
      <c r="B368" s="4"/>
    </row>
    <row r="379" ht="12.75">
      <c r="B379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Nepline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 GK</dc:creator>
  <cp:keywords/>
  <dc:description/>
  <cp:lastModifiedBy>Zawardi Salleh</cp:lastModifiedBy>
  <cp:lastPrinted>2005-11-30T06:22:38Z</cp:lastPrinted>
  <dcterms:created xsi:type="dcterms:W3CDTF">2005-11-22T03:21:55Z</dcterms:created>
  <dcterms:modified xsi:type="dcterms:W3CDTF">2005-11-30T06:39:02Z</dcterms:modified>
  <cp:category/>
  <cp:version/>
  <cp:contentType/>
  <cp:contentStatus/>
</cp:coreProperties>
</file>