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712" activeTab="5"/>
  </bookViews>
  <sheets>
    <sheet name="P&amp;L" sheetId="1" r:id="rId1"/>
    <sheet name="BS" sheetId="2" r:id="rId2"/>
    <sheet name="statm of equity" sheetId="3" r:id="rId3"/>
    <sheet name="cash flow" sheetId="4" r:id="rId4"/>
    <sheet name="notes to Interim FS" sheetId="5" r:id="rId5"/>
    <sheet name="additional info" sheetId="6" r:id="rId6"/>
  </sheets>
  <definedNames>
    <definedName name="_xlnm.Print_Area" localSheetId="1">'BS'!$A$1:$H$45</definedName>
    <definedName name="_xlnm.Print_Area" localSheetId="3">'cash flow'!$A$1:$I$45</definedName>
    <definedName name="_xlnm.Print_Area" localSheetId="4">'notes to Interim FS'!$A$1:$J$48</definedName>
    <definedName name="_xlnm.Print_Area" localSheetId="0">'P&amp;L'!$A$1:$G$31</definedName>
  </definedNames>
  <calcPr fullCalcOnLoad="1"/>
</workbook>
</file>

<file path=xl/sharedStrings.xml><?xml version="1.0" encoding="utf-8"?>
<sst xmlns="http://schemas.openxmlformats.org/spreadsheetml/2006/main" count="262" uniqueCount="210">
  <si>
    <t>Revenue</t>
  </si>
  <si>
    <t>Other operating income</t>
  </si>
  <si>
    <t>Finance costs</t>
  </si>
  <si>
    <t>Income tax expense</t>
  </si>
  <si>
    <t>Property, plant and equipment</t>
  </si>
  <si>
    <t>Other investments</t>
  </si>
  <si>
    <t>Current Assets</t>
  </si>
  <si>
    <t>Inventories</t>
  </si>
  <si>
    <t>Trade receivables</t>
  </si>
  <si>
    <t>Other receivables and prepaid expenses</t>
  </si>
  <si>
    <t>Cash and bank balances</t>
  </si>
  <si>
    <t>Current Liabilities</t>
  </si>
  <si>
    <t>Trade payables</t>
  </si>
  <si>
    <t>Other payables and accrued expenses</t>
  </si>
  <si>
    <t>Hire-purchase payables (currrent portion)</t>
  </si>
  <si>
    <t>Tax liabilites</t>
  </si>
  <si>
    <t>Hire-purchase payables (non-current portion)</t>
  </si>
  <si>
    <t>Deferred tax liabilities</t>
  </si>
  <si>
    <t>Net Assets</t>
  </si>
  <si>
    <t>Represented by:</t>
  </si>
  <si>
    <t>Reserves</t>
  </si>
  <si>
    <t>Shareholders' Equity</t>
  </si>
  <si>
    <t>Adjustments for:</t>
  </si>
  <si>
    <t>Working capital changes:</t>
  </si>
  <si>
    <t>Income tax paid</t>
  </si>
  <si>
    <t>Purchase of property, plant and equipment</t>
  </si>
  <si>
    <t>Interest received</t>
  </si>
  <si>
    <t>Finance costs paid</t>
  </si>
  <si>
    <t xml:space="preserve">Total </t>
  </si>
  <si>
    <t>RM'000</t>
  </si>
  <si>
    <t>Net tangible assets per share (RM)</t>
  </si>
  <si>
    <t>Minority interest</t>
  </si>
  <si>
    <t>3 months ended</t>
  </si>
  <si>
    <t>Basis of preparation</t>
  </si>
  <si>
    <t>Audit report of preceding annual financial statements</t>
  </si>
  <si>
    <t>Seasonal or cyclical factors</t>
  </si>
  <si>
    <t>Unusual items</t>
  </si>
  <si>
    <t>Changes in estimates</t>
  </si>
  <si>
    <t>Dividend paid</t>
  </si>
  <si>
    <t>Segment reporting</t>
  </si>
  <si>
    <t>Issuance and repayment of debt and equity securities</t>
  </si>
  <si>
    <t>Changes in the composition of the Group</t>
  </si>
  <si>
    <t>Review of group performance</t>
  </si>
  <si>
    <t>(a)</t>
  </si>
  <si>
    <t>(b)</t>
  </si>
  <si>
    <t>Current year prospects</t>
  </si>
  <si>
    <t>Variance of actual profit from profit forecast and profit guaranteed</t>
  </si>
  <si>
    <t>Profit/(loss) on sale of investments and properties</t>
  </si>
  <si>
    <t>Quoted Securities</t>
  </si>
  <si>
    <t>Group borrowings and debt securities</t>
  </si>
  <si>
    <t>Summary of off balance sheet financial instruments</t>
  </si>
  <si>
    <t>Changes in material litigation</t>
  </si>
  <si>
    <t>Dividend</t>
  </si>
  <si>
    <t>Basic</t>
  </si>
  <si>
    <t>Fully diluted</t>
  </si>
  <si>
    <t>BY ORDER OF THE BOARD</t>
  </si>
  <si>
    <t>TONG KOOI SOON</t>
  </si>
  <si>
    <t>COMPANY SECRETARY</t>
  </si>
  <si>
    <t>Cash and cash equivalents at 1 January</t>
  </si>
  <si>
    <t>Operating expenses</t>
  </si>
  <si>
    <t>Non-cash items</t>
  </si>
  <si>
    <t>Non-operating items</t>
  </si>
  <si>
    <t>Net change in current assets</t>
  </si>
  <si>
    <t>Net change in current liabilities</t>
  </si>
  <si>
    <t>Payment of hire-purchase obligations</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</si>
  <si>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</si>
  <si>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</si>
  <si>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</si>
  <si>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</si>
  <si>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</si>
  <si>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</si>
  <si>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</si>
  <si>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</si>
  <si>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</si>
  <si>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</si>
  <si>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</si>
  <si>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</si>
  <si>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</si>
  <si>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</si>
  <si>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</si>
  <si>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</si>
  <si>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</si>
  <si>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</si>
  <si>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</si>
  <si>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</si>
  <si>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</si>
  <si>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</si>
  <si>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</si>
  <si>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</si>
  <si>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</si>
  <si>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Proceeds from disposal of property, plant and equipment</t>
  </si>
  <si>
    <t>INDIVIDUAL QUARTER</t>
  </si>
  <si>
    <t>CUMULATIVE QUARTER</t>
  </si>
  <si>
    <t xml:space="preserve">Condensed Consolidated Balance Sheet </t>
  </si>
  <si>
    <t xml:space="preserve">Condensed Consolidated Income Statements </t>
  </si>
  <si>
    <t>Condensed Consolidated Statement of Changes in Equity</t>
  </si>
  <si>
    <t xml:space="preserve">Condensed Consolidated Cash Flow Statement </t>
  </si>
  <si>
    <t>Goodwill on consolidation</t>
  </si>
  <si>
    <t>Publishing rights</t>
  </si>
  <si>
    <t>Minority interests</t>
  </si>
  <si>
    <t>Share capital</t>
  </si>
  <si>
    <t>At market value</t>
  </si>
  <si>
    <t>ICPS</t>
  </si>
  <si>
    <t>Share premium</t>
  </si>
  <si>
    <t>Revaluation reserve</t>
  </si>
  <si>
    <t>Reserve on consolidation</t>
  </si>
  <si>
    <t>Cash and cash equivalents comprise the following:</t>
  </si>
  <si>
    <t>Fixed deposits</t>
  </si>
  <si>
    <t>Accumulated loss</t>
  </si>
  <si>
    <t>At 1 January 2004</t>
  </si>
  <si>
    <t>Issued capital</t>
  </si>
  <si>
    <t>Issue of rights share</t>
  </si>
  <si>
    <t>Share application monies</t>
  </si>
  <si>
    <t xml:space="preserve">  for rights issue</t>
  </si>
  <si>
    <t>Share application received</t>
  </si>
  <si>
    <t>Others</t>
  </si>
  <si>
    <t>Publishing</t>
  </si>
  <si>
    <t>Material subsequent events</t>
  </si>
  <si>
    <t>Changes in contingent liabilities or contingent assets</t>
  </si>
  <si>
    <t>Material changes in the quarterly results compared with immediate preceding quarter</t>
  </si>
  <si>
    <t>Corporate Proposal</t>
  </si>
  <si>
    <t>Summary of investments in quoted securities of the Group:</t>
  </si>
  <si>
    <t>Non-distributable reserves</t>
  </si>
  <si>
    <t>Distributable reserve</t>
  </si>
  <si>
    <t>Additional information required by the BMSB Listing Requirements</t>
  </si>
  <si>
    <t>This is not applicable to the Group.</t>
  </si>
  <si>
    <t>The Group has no off balance sheet financial instruments as at the date of this announcement.</t>
  </si>
  <si>
    <t>There is no change in material litigation since the last annual balance sheet date.</t>
  </si>
  <si>
    <t>Current taxation:</t>
  </si>
  <si>
    <t>- Estimated tax payable</t>
  </si>
  <si>
    <t>Net cash used in operating activities</t>
  </si>
  <si>
    <t>Profit/(Loss) before tax &amp; MI</t>
  </si>
  <si>
    <t>31.12.2004</t>
  </si>
  <si>
    <t>The business of the Group is generally affected by the seasonal or cyclical factors.</t>
  </si>
  <si>
    <t>Net cash used in investing activities</t>
  </si>
  <si>
    <t>- Underprovision in prior years</t>
  </si>
  <si>
    <t>At 1 January 2005</t>
  </si>
  <si>
    <t>Net loss for the period</t>
  </si>
  <si>
    <t>Conversion of ICPS</t>
  </si>
  <si>
    <t>The accounting policies and methods of computation adopted by the Group in this interim financial statements are consistent with those adopted in the most recent annual audited financial statements for the year ended 31 Dec 2004.</t>
  </si>
  <si>
    <t>The audit report of the Group's most recent annual audited financial statements for the year ended 31 Dec 2004 was not subject to any qualification.</t>
  </si>
  <si>
    <t>Repayment of bank borrowings</t>
  </si>
  <si>
    <t>There are no material events subsequent to the end of the quarter under review.</t>
  </si>
  <si>
    <t>The valuations of leasehold land and factory buildings have been bought forward, without amendment from the previous annual audited financial statements. The leasehold land and factory buildings of a subsidiary company have not been revalued, since they were last revalued by the directors in 1994 based on a valuation by professional valuers using the open market value basis. Deferred tax liabilities in respect of revaluation reserve has been accounted for during the current quarter under review.</t>
  </si>
  <si>
    <t>There were no changes in the composition of the Group for the current quarter under review.</t>
  </si>
  <si>
    <t>There are no material changes in contingent liabilities and contingent assets for the current quarter under review since the last annual balance sheet date.</t>
  </si>
  <si>
    <t>No dividend was paid in the current quarter under review.</t>
  </si>
  <si>
    <t>There were no changes in estimates of amounts reported previously that have a material effect in the current quarter under review.</t>
  </si>
  <si>
    <t>There were no unusual items for the current quarter under review.</t>
  </si>
  <si>
    <t>Loss per ordinary share</t>
  </si>
  <si>
    <t>Basic loss per ordinary share (sen)</t>
  </si>
  <si>
    <t>Diluted earnings per share is not presented as the ICPS, if converted, would result in anti-dilutive loss per ordinary share.</t>
  </si>
  <si>
    <t>Geographical segments are not applicable to the Group for the current quarter under review, as the Group operates principally in Malaysia.</t>
  </si>
  <si>
    <t>Loss before tax</t>
  </si>
  <si>
    <t>The Condensed Consolidated Income Statements (Unaudited) should be read in conjunction with the Annual Audited Financial Statements for the year ended 31 December 2004.</t>
  </si>
  <si>
    <t>At cost</t>
  </si>
  <si>
    <t>At carrying value</t>
  </si>
  <si>
    <t xml:space="preserve">There has been no purchases or disposal of quoted securities by the Group in the current quarter under review. </t>
  </si>
  <si>
    <t>There were no disposals of investments and properties for the current quarter under review.</t>
  </si>
  <si>
    <t>The provision for taxation of the Group is mainly due to a profitable subsidiary company.</t>
  </si>
  <si>
    <t>The Condensed Consolidated Balance Sheets (Unaudited) should be read in conjunction with the Annual Audited Financial Statements for the year ended 31 December 2004.</t>
  </si>
  <si>
    <t>The Condensed Consolidated Statements of Changes in Equity (Unaudited) should be read in conjunction with the Annual Audited Financial Statements for the year ended 31 December 2004.</t>
  </si>
  <si>
    <t>The Condensed Consolidated Cash Flow Statement (Unaudited) should be read in conjunction with the Annual Audited Financial Statements for the year ended 31 December 2004.</t>
  </si>
  <si>
    <t>Non-Current and Deferred Liabilities</t>
  </si>
  <si>
    <t>Fixed deposits with licensed banks</t>
  </si>
  <si>
    <t>Net Current Assets</t>
  </si>
  <si>
    <t>Irredeemable Convertible Preference Shares (ICPS)</t>
  </si>
  <si>
    <t>Ordinary share capital</t>
  </si>
  <si>
    <t>Cash flows used in operating activities</t>
  </si>
  <si>
    <t>Net cash (used in)/ from financing activities</t>
  </si>
  <si>
    <t>Net decrease in cash and cash equivalents</t>
  </si>
  <si>
    <t xml:space="preserve">Weighted average number of ordinary shares </t>
  </si>
  <si>
    <t>of RM1.00 each in issue ('000)</t>
  </si>
  <si>
    <t>Corporate exercise expenses</t>
  </si>
  <si>
    <t>Proceeds from disposal of investment</t>
  </si>
  <si>
    <t>2nd quarter</t>
  </si>
  <si>
    <t>Cumulative quarter</t>
  </si>
  <si>
    <t>Cash flows from/(used in) investing activities</t>
  </si>
  <si>
    <t>Cash flows from/(used in) financing activities</t>
  </si>
  <si>
    <t>Proceeds from issuance of rights share</t>
  </si>
  <si>
    <t xml:space="preserve">Other than above, there was no cancellation, repurchase, resale and repayment of debt and equity securities. </t>
  </si>
  <si>
    <t>Investment holding</t>
  </si>
  <si>
    <t>The Group has no borrowings and debt securities for the current quarter under review.</t>
  </si>
  <si>
    <t>Net loss attributable to ordinary shareholders (RM'000)</t>
  </si>
  <si>
    <t>For the period ended 30 September 2005</t>
  </si>
  <si>
    <t>30.9.2005</t>
  </si>
  <si>
    <t>30.9.2004</t>
  </si>
  <si>
    <t>As at 30 September 2005</t>
  </si>
  <si>
    <t>At 30 September 2005</t>
  </si>
  <si>
    <t>At 30 September 2004</t>
  </si>
  <si>
    <t>The business segments for the Group in the current quarter ended 30 September 2005 are categorised as follows:-</t>
  </si>
  <si>
    <t>3rd quarter</t>
  </si>
  <si>
    <t>9 months ended</t>
  </si>
  <si>
    <t>The Board of Directors does not recommend the payment of any dividend in respect of the financial period ended 30 September 2005.</t>
  </si>
  <si>
    <t>Cash and cash equivalents at 30 September</t>
  </si>
  <si>
    <t>(Loss)/Profit from operations</t>
  </si>
  <si>
    <t>(Loss)/Profit before tax</t>
  </si>
  <si>
    <t>Loss after tax</t>
  </si>
  <si>
    <t>Notes to the Interim Financial Statements for the current period ended 30 September 2005</t>
  </si>
  <si>
    <t>Operating profit before working capital changes</t>
  </si>
  <si>
    <t>Cash from/(used in) operations</t>
  </si>
  <si>
    <t>During the financial period, the issued and paid up ordinary share capital of the Company was increased from RM70,000,000 to RM84,420,396 as a result of the conversion of 19,467,537 Irredeemable Convertable Preference Shares (ICPS) of RM0.10 per share into 14,420,396 new ordinary shares of RM1.00 each.</t>
  </si>
  <si>
    <t>On 27th October 2005 the Company announced the proposed renounceable rights issue of new ordinary shares of RM1.00 each in Nexnews at an issue price of RM1.00 each together with free warrants on the basis of one (1) rights share and two (2) free warrants for every three (3) existing ordinary shares of RM1.00 each in Nexnews held.</t>
  </si>
  <si>
    <t xml:space="preserve">The business environment in which the Group operates remains challenging. The increased newsprint prices for the current year will continue to impact the Group's performance. The Group will strive to increase its market share of advertising expenditure and continue to strengthen its circulation and readership. </t>
  </si>
  <si>
    <t>The interim financial report is unaudited and has been prepared in accordance with Financial Reporting Standard (FRS) 134, Interim Financial Reporting (formerly known as MASB 26) and should be read in conjunction with the Group's annual audited financial statements for the year ended 31 Dec 2004.</t>
  </si>
  <si>
    <t>30 November 2005</t>
  </si>
  <si>
    <t>The Group incurred a loss before tax and minority interests of RM93.0 million for the financial quarter ended 30 September 2005 as compared to a profit before tax and minority interests of RM0.2 million for the financial quarter ended 30 September 2004. This is mainly attributable to the writing off of goodwill on consolidation of RM92.6 million and higher newsprint costs.</t>
  </si>
  <si>
    <t xml:space="preserve">Given the increasingly challenging and competitive operating environment of a subsidiary company, there is greater uncertainties and difficulties in assessing the future benefits to be derived from this subsidiary. Accordingly, the Board has taken the prudent step to write-off the goodwill on consolidation.  </t>
  </si>
  <si>
    <t>The Group incurred a loss before tax and minority interests of RM93.0 million in the current quarter. In the preceding quarter, the Group registered a profit before tax and minority interests of RM0.6 million. The unfavourable result was due to the writing off of goodwill on consolidation and lower operating revenue.</t>
  </si>
  <si>
    <t>Reason being as per item B1 on the writing off of goodwill on consolidation.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</si>
</sst>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_(* #,##0.0_);_(* \(#,##0.0\);_(* &quot;-&quot;??_);_(@_)"/>
    <numFmt numFmtId="166" formatCode="_(* #,##0_);_(* \(#,##0\);_(* &quot;-&quot;??_);_(@_)"/>
    <numFmt numFmtId="167" formatCode="_(* #,##0.000_);_(* \(#,##0.000\);_(* &quot;-&quot;??_);_(@_)"/>
    <numFmt numFmtId="168" formatCode="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0_);[Red]\(#,##0\);\-"/>
  </numFmts>
  <fonts count="8">
    <font>
      <sz val="10"/>
      <name val="Arial"/>
      <family val="0"/>
    </font>
    <font>
      <b/>
      <sz val="10"/>
      <name val="Arial"/>
      <family val="2"/>
    </font>
    <font>
      <b/>
      <sz val="9"/>
      <name val="Arial"/>
      <family val="2"/>
    </font>
    <font>
      <sz val="9"/>
      <name val="Arial"/>
      <family val="2"/>
    </font>
    <font>
      <u val="single"/>
      <sz val="10"/>
      <color indexed="12"/>
      <name val="Arial"/>
      <family val="0"/>
    </font>
    <font>
      <u val="single"/>
      <sz val="10"/>
      <color indexed="36"/>
      <name val="Arial"/>
      <family val="0"/>
    </font>
    <font>
      <u val="single"/>
      <sz val="9"/>
      <name val="Arial"/>
      <family val="2"/>
    </font>
    <font>
      <b/>
      <sz val="12"/>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3" fillId="2" borderId="0" xfId="0" applyFont="1" applyFill="1" applyAlignment="1">
      <alignment/>
    </xf>
    <xf numFmtId="0" fontId="3" fillId="2" borderId="0" xfId="0" applyFont="1" applyFill="1" applyAlignment="1">
      <alignment horizontal="justify" vertical="top" wrapText="1"/>
    </xf>
    <xf numFmtId="0" fontId="1" fillId="2" borderId="0" xfId="0" applyFont="1" applyFill="1" applyAlignment="1">
      <alignment/>
    </xf>
    <xf numFmtId="0" fontId="0" fillId="2" borderId="0" xfId="0" applyFont="1" applyFill="1" applyAlignment="1">
      <alignment/>
    </xf>
    <xf numFmtId="0" fontId="1" fillId="2" borderId="0" xfId="0" applyFont="1" applyFill="1" applyAlignment="1">
      <alignment horizontal="center"/>
    </xf>
    <xf numFmtId="166" fontId="1" fillId="2" borderId="0" xfId="15" applyNumberFormat="1" applyFont="1" applyFill="1" applyAlignment="1">
      <alignment/>
    </xf>
    <xf numFmtId="166" fontId="0" fillId="2" borderId="0" xfId="15" applyNumberFormat="1" applyFont="1" applyFill="1" applyAlignment="1">
      <alignment/>
    </xf>
    <xf numFmtId="166" fontId="0" fillId="2" borderId="0" xfId="0" applyNumberFormat="1" applyFont="1" applyFill="1" applyAlignment="1">
      <alignment/>
    </xf>
    <xf numFmtId="166" fontId="1" fillId="2" borderId="1" xfId="15" applyNumberFormat="1" applyFont="1" applyFill="1" applyBorder="1" applyAlignment="1">
      <alignment/>
    </xf>
    <xf numFmtId="166" fontId="0" fillId="2" borderId="1" xfId="15" applyNumberFormat="1" applyFont="1" applyFill="1" applyBorder="1" applyAlignment="1">
      <alignment/>
    </xf>
    <xf numFmtId="166" fontId="1" fillId="2" borderId="2" xfId="15" applyNumberFormat="1" applyFont="1" applyFill="1" applyBorder="1" applyAlignment="1">
      <alignment/>
    </xf>
    <xf numFmtId="43" fontId="1" fillId="2" borderId="3" xfId="15" applyNumberFormat="1" applyFont="1" applyFill="1" applyBorder="1" applyAlignment="1">
      <alignment/>
    </xf>
    <xf numFmtId="43" fontId="0" fillId="2" borderId="3" xfId="15" applyNumberFormat="1" applyFont="1" applyFill="1" applyBorder="1" applyAlignment="1">
      <alignment/>
    </xf>
    <xf numFmtId="0" fontId="1" fillId="2" borderId="0" xfId="0" applyFont="1" applyFill="1" applyAlignment="1">
      <alignment horizontal="justify" wrapText="1"/>
    </xf>
    <xf numFmtId="0" fontId="0" fillId="2" borderId="0" xfId="0" applyFont="1" applyFill="1" applyAlignment="1">
      <alignment horizontal="center"/>
    </xf>
    <xf numFmtId="166" fontId="1" fillId="2" borderId="4" xfId="15" applyNumberFormat="1" applyFont="1" applyFill="1" applyBorder="1" applyAlignment="1">
      <alignment/>
    </xf>
    <xf numFmtId="166" fontId="1" fillId="2" borderId="5" xfId="15" applyNumberFormat="1" applyFont="1" applyFill="1" applyBorder="1" applyAlignment="1">
      <alignment/>
    </xf>
    <xf numFmtId="166" fontId="1" fillId="2" borderId="6" xfId="15" applyNumberFormat="1" applyFont="1" applyFill="1" applyBorder="1" applyAlignment="1">
      <alignment/>
    </xf>
    <xf numFmtId="166" fontId="1" fillId="2" borderId="7" xfId="15" applyNumberFormat="1" applyFont="1" applyFill="1" applyBorder="1" applyAlignment="1">
      <alignment/>
    </xf>
    <xf numFmtId="166" fontId="1" fillId="2" borderId="0" xfId="15" applyNumberFormat="1" applyFont="1" applyFill="1" applyBorder="1" applyAlignment="1">
      <alignment/>
    </xf>
    <xf numFmtId="166" fontId="0" fillId="2" borderId="0" xfId="15" applyNumberFormat="1" applyFont="1" applyFill="1" applyBorder="1" applyAlignment="1">
      <alignment/>
    </xf>
    <xf numFmtId="43" fontId="1" fillId="2" borderId="0" xfId="15" applyNumberFormat="1" applyFont="1" applyFill="1" applyAlignment="1">
      <alignment/>
    </xf>
    <xf numFmtId="0" fontId="1" fillId="2" borderId="1" xfId="0" applyFont="1" applyFill="1" applyBorder="1" applyAlignment="1">
      <alignment/>
    </xf>
    <xf numFmtId="0" fontId="1" fillId="2" borderId="0" xfId="0" applyFont="1" applyFill="1" applyBorder="1" applyAlignment="1">
      <alignment horizontal="right"/>
    </xf>
    <xf numFmtId="0" fontId="1" fillId="2" borderId="0" xfId="0" applyFont="1" applyFill="1" applyAlignment="1">
      <alignment horizontal="right"/>
    </xf>
    <xf numFmtId="0" fontId="0" fillId="2" borderId="0" xfId="0" applyFont="1" applyFill="1" applyAlignment="1">
      <alignment/>
    </xf>
    <xf numFmtId="16" fontId="1" fillId="2" borderId="0" xfId="0" applyNumberFormat="1" applyFont="1" applyFill="1" applyAlignment="1">
      <alignment horizontal="center" wrapText="1"/>
    </xf>
    <xf numFmtId="166" fontId="1" fillId="2" borderId="8" xfId="15" applyNumberFormat="1" applyFont="1" applyFill="1" applyBorder="1" applyAlignment="1">
      <alignment/>
    </xf>
    <xf numFmtId="0" fontId="1" fillId="2" borderId="0" xfId="0" applyFont="1" applyFill="1" applyAlignment="1">
      <alignment horizontal="right" wrapText="1"/>
    </xf>
    <xf numFmtId="0" fontId="1" fillId="2" borderId="1" xfId="0" applyFont="1" applyFill="1" applyBorder="1" applyAlignment="1">
      <alignment horizontal="right"/>
    </xf>
    <xf numFmtId="0" fontId="1" fillId="2" borderId="0" xfId="0" applyFont="1" applyFill="1" applyAlignment="1">
      <alignment/>
    </xf>
    <xf numFmtId="166" fontId="1" fillId="2" borderId="0" xfId="15" applyNumberFormat="1" applyFont="1" applyFill="1" applyAlignment="1">
      <alignment/>
    </xf>
    <xf numFmtId="0" fontId="0" fillId="2" borderId="0" xfId="0" applyFill="1" applyAlignment="1">
      <alignment/>
    </xf>
    <xf numFmtId="166" fontId="1" fillId="2" borderId="2" xfId="15" applyNumberFormat="1" applyFont="1" applyFill="1" applyBorder="1" applyAlignment="1">
      <alignment/>
    </xf>
    <xf numFmtId="166" fontId="1" fillId="2" borderId="0" xfId="15" applyNumberFormat="1" applyFont="1" applyFill="1" applyBorder="1" applyAlignment="1">
      <alignment/>
    </xf>
    <xf numFmtId="166" fontId="0" fillId="2" borderId="0" xfId="15" applyNumberFormat="1" applyFont="1" applyFill="1" applyAlignment="1">
      <alignment/>
    </xf>
    <xf numFmtId="0" fontId="1" fillId="3" borderId="0" xfId="0" applyFont="1" applyFill="1" applyBorder="1" applyAlignment="1">
      <alignment horizontal="center"/>
    </xf>
    <xf numFmtId="0" fontId="1" fillId="3" borderId="0" xfId="0" applyFont="1" applyFill="1" applyBorder="1" applyAlignment="1">
      <alignment horizontal="center" wrapText="1"/>
    </xf>
    <xf numFmtId="0" fontId="0" fillId="3" borderId="0" xfId="0" applyFont="1" applyFill="1" applyBorder="1" applyAlignment="1">
      <alignment horizontal="center" wrapText="1"/>
    </xf>
    <xf numFmtId="0" fontId="0" fillId="3" borderId="0" xfId="0" applyFont="1" applyFill="1" applyBorder="1" applyAlignment="1">
      <alignment horizontal="center"/>
    </xf>
    <xf numFmtId="0" fontId="2" fillId="2" borderId="0" xfId="0" applyFont="1" applyFill="1" applyAlignment="1">
      <alignment vertical="top"/>
    </xf>
    <xf numFmtId="0" fontId="3" fillId="2" borderId="0" xfId="0" applyFont="1" applyFill="1" applyAlignment="1">
      <alignment/>
    </xf>
    <xf numFmtId="0" fontId="2" fillId="2" borderId="0" xfId="0" applyFont="1" applyFill="1" applyAlignment="1">
      <alignment/>
    </xf>
    <xf numFmtId="0" fontId="2" fillId="3" borderId="9" xfId="0" applyFont="1" applyFill="1" applyBorder="1" applyAlignment="1">
      <alignment horizontal="center" vertical="top"/>
    </xf>
    <xf numFmtId="0" fontId="2" fillId="3" borderId="10" xfId="0" applyFont="1" applyFill="1" applyBorder="1" applyAlignment="1">
      <alignment horizontal="center" vertical="top" wrapText="1"/>
    </xf>
    <xf numFmtId="0" fontId="2" fillId="3" borderId="11" xfId="0" applyFont="1" applyFill="1" applyBorder="1" applyAlignment="1">
      <alignment horizontal="center"/>
    </xf>
    <xf numFmtId="0" fontId="2" fillId="3" borderId="12" xfId="0" applyFont="1" applyFill="1" applyBorder="1" applyAlignment="1">
      <alignment horizontal="center"/>
    </xf>
    <xf numFmtId="166" fontId="3" fillId="2" borderId="0" xfId="15" applyNumberFormat="1" applyFont="1" applyFill="1" applyAlignment="1">
      <alignment/>
    </xf>
    <xf numFmtId="0" fontId="3" fillId="2" borderId="0" xfId="0" applyFont="1" applyFill="1" applyAlignment="1">
      <alignment vertical="top"/>
    </xf>
    <xf numFmtId="0" fontId="2" fillId="2" borderId="0" xfId="0" applyFont="1" applyFill="1" applyAlignment="1">
      <alignment horizontal="center"/>
    </xf>
    <xf numFmtId="0" fontId="3" fillId="2" borderId="0" xfId="0" applyFont="1" applyFill="1" applyAlignment="1">
      <alignment horizontal="center"/>
    </xf>
    <xf numFmtId="43" fontId="1" fillId="2" borderId="0" xfId="15" applyNumberFormat="1" applyFont="1" applyFill="1" applyBorder="1" applyAlignment="1">
      <alignment/>
    </xf>
    <xf numFmtId="43" fontId="0" fillId="2" borderId="0" xfId="15" applyNumberFormat="1" applyFont="1" applyFill="1" applyBorder="1" applyAlignment="1">
      <alignment/>
    </xf>
    <xf numFmtId="0" fontId="3" fillId="2" borderId="0" xfId="0" applyFont="1" applyFill="1" applyBorder="1" applyAlignment="1">
      <alignment/>
    </xf>
    <xf numFmtId="16" fontId="0" fillId="2" borderId="0" xfId="0" applyNumberFormat="1" applyFont="1" applyFill="1" applyAlignment="1">
      <alignment horizontal="center" wrapText="1"/>
    </xf>
    <xf numFmtId="166" fontId="3" fillId="2" borderId="0" xfId="15" applyNumberFormat="1" applyFont="1" applyFill="1" applyBorder="1" applyAlignment="1">
      <alignment/>
    </xf>
    <xf numFmtId="166" fontId="3" fillId="2" borderId="2" xfId="15" applyNumberFormat="1" applyFont="1" applyFill="1" applyBorder="1" applyAlignment="1">
      <alignment/>
    </xf>
    <xf numFmtId="0" fontId="3" fillId="2" borderId="0" xfId="0" applyFont="1" applyFill="1" applyAlignment="1">
      <alignment horizontal="justify" vertical="top"/>
    </xf>
    <xf numFmtId="166" fontId="3" fillId="2" borderId="0" xfId="15" applyNumberFormat="1" applyFont="1" applyFill="1" applyBorder="1" applyAlignment="1">
      <alignment horizontal="justify" vertical="top"/>
    </xf>
    <xf numFmtId="0" fontId="3" fillId="2" borderId="0" xfId="0" applyFont="1" applyFill="1" applyAlignment="1" quotePrefix="1">
      <alignment/>
    </xf>
    <xf numFmtId="174" fontId="2" fillId="2" borderId="0" xfId="15" applyNumberFormat="1" applyFont="1" applyFill="1" applyBorder="1" applyAlignment="1">
      <alignment/>
    </xf>
    <xf numFmtId="174" fontId="3" fillId="2" borderId="0" xfId="15" applyNumberFormat="1" applyFont="1" applyFill="1" applyBorder="1" applyAlignment="1">
      <alignment/>
    </xf>
    <xf numFmtId="174" fontId="2" fillId="2" borderId="2" xfId="15" applyNumberFormat="1" applyFont="1" applyFill="1" applyBorder="1" applyAlignment="1">
      <alignment/>
    </xf>
    <xf numFmtId="0" fontId="2" fillId="2" borderId="3" xfId="0" applyFont="1" applyFill="1" applyBorder="1" applyAlignment="1">
      <alignment/>
    </xf>
    <xf numFmtId="0" fontId="0" fillId="2" borderId="0" xfId="0" applyFont="1" applyFill="1" applyAlignment="1">
      <alignment horizontal="left"/>
    </xf>
    <xf numFmtId="0" fontId="6" fillId="2" borderId="0" xfId="0" applyFont="1" applyFill="1" applyAlignment="1">
      <alignment/>
    </xf>
    <xf numFmtId="166" fontId="2" fillId="2" borderId="0" xfId="15" applyNumberFormat="1" applyFont="1" applyFill="1" applyAlignment="1">
      <alignment/>
    </xf>
    <xf numFmtId="43" fontId="2" fillId="2" borderId="3" xfId="15" applyNumberFormat="1" applyFont="1" applyFill="1" applyBorder="1" applyAlignment="1">
      <alignment/>
    </xf>
    <xf numFmtId="15" fontId="3" fillId="2" borderId="0" xfId="0" applyNumberFormat="1" applyFont="1" applyFill="1" applyAlignment="1" quotePrefix="1">
      <alignment horizontal="left"/>
    </xf>
    <xf numFmtId="166" fontId="3" fillId="2" borderId="0" xfId="15" applyNumberFormat="1" applyFont="1" applyFill="1" applyBorder="1" applyAlignment="1">
      <alignment/>
    </xf>
    <xf numFmtId="0" fontId="3" fillId="2" borderId="0" xfId="0" applyFont="1" applyFill="1" applyAlignment="1">
      <alignment wrapText="1"/>
    </xf>
    <xf numFmtId="0" fontId="2" fillId="2" borderId="0" xfId="0" applyFont="1" applyFill="1" applyAlignment="1">
      <alignment/>
    </xf>
    <xf numFmtId="0" fontId="3" fillId="2" borderId="0" xfId="0" applyFont="1" applyFill="1" applyAlignment="1">
      <alignment vertical="top" wrapText="1"/>
    </xf>
    <xf numFmtId="0" fontId="7" fillId="2" borderId="0" xfId="0" applyFont="1" applyFill="1" applyAlignment="1">
      <alignment horizontal="center"/>
    </xf>
    <xf numFmtId="166" fontId="0" fillId="2" borderId="2" xfId="15" applyNumberFormat="1" applyFont="1" applyFill="1" applyBorder="1" applyAlignment="1">
      <alignment/>
    </xf>
    <xf numFmtId="166" fontId="0" fillId="2" borderId="4" xfId="15" applyNumberFormat="1" applyFont="1" applyFill="1" applyBorder="1" applyAlignment="1">
      <alignment/>
    </xf>
    <xf numFmtId="166" fontId="0" fillId="2" borderId="5" xfId="15" applyNumberFormat="1" applyFont="1" applyFill="1" applyBorder="1" applyAlignment="1">
      <alignment/>
    </xf>
    <xf numFmtId="166" fontId="0" fillId="2" borderId="6" xfId="15" applyNumberFormat="1" applyFont="1" applyFill="1" applyBorder="1" applyAlignment="1">
      <alignment/>
    </xf>
    <xf numFmtId="166" fontId="0" fillId="2" borderId="7" xfId="15" applyNumberFormat="1" applyFont="1" applyFill="1" applyBorder="1" applyAlignment="1">
      <alignment/>
    </xf>
    <xf numFmtId="43" fontId="0" fillId="2" borderId="0" xfId="15" applyNumberFormat="1" applyFont="1" applyFill="1" applyAlignment="1">
      <alignment/>
    </xf>
    <xf numFmtId="166" fontId="0" fillId="2" borderId="8" xfId="15" applyNumberFormat="1" applyFont="1" applyFill="1" applyBorder="1" applyAlignment="1">
      <alignment/>
    </xf>
    <xf numFmtId="43" fontId="3" fillId="2" borderId="3" xfId="15" applyNumberFormat="1" applyFont="1" applyFill="1" applyBorder="1" applyAlignment="1">
      <alignment/>
    </xf>
    <xf numFmtId="174" fontId="3" fillId="2" borderId="2" xfId="15" applyNumberFormat="1" applyFont="1" applyFill="1" applyBorder="1" applyAlignment="1">
      <alignment/>
    </xf>
    <xf numFmtId="166" fontId="0" fillId="2" borderId="2" xfId="15" applyNumberFormat="1" applyFont="1" applyFill="1" applyBorder="1" applyAlignment="1">
      <alignment/>
    </xf>
    <xf numFmtId="166" fontId="0" fillId="2" borderId="0" xfId="15" applyNumberFormat="1" applyFont="1" applyFill="1" applyBorder="1" applyAlignment="1">
      <alignment/>
    </xf>
    <xf numFmtId="0" fontId="1" fillId="2" borderId="0" xfId="0" applyFont="1" applyFill="1" applyAlignment="1">
      <alignment horizontal="justify" wrapText="1"/>
    </xf>
    <xf numFmtId="0" fontId="1" fillId="3" borderId="0" xfId="0" applyFont="1" applyFill="1" applyAlignment="1">
      <alignment horizontal="center"/>
    </xf>
    <xf numFmtId="0" fontId="1" fillId="3" borderId="0" xfId="0" applyFont="1" applyFill="1" applyBorder="1" applyAlignment="1">
      <alignment horizontal="center"/>
    </xf>
    <xf numFmtId="0" fontId="0" fillId="2" borderId="0" xfId="0" applyFont="1" applyFill="1" applyAlignment="1">
      <alignment horizontal="justify" wrapText="1"/>
    </xf>
    <xf numFmtId="0" fontId="1" fillId="2" borderId="1" xfId="0" applyFont="1" applyFill="1" applyBorder="1" applyAlignment="1">
      <alignment horizontal="right"/>
    </xf>
    <xf numFmtId="0" fontId="1" fillId="2" borderId="0" xfId="0" applyFont="1" applyFill="1" applyBorder="1" applyAlignment="1">
      <alignment horizontal="right" wrapText="1"/>
    </xf>
    <xf numFmtId="0" fontId="0" fillId="0" borderId="1" xfId="0" applyBorder="1" applyAlignment="1">
      <alignment wrapText="1"/>
    </xf>
    <xf numFmtId="0" fontId="0" fillId="2" borderId="0" xfId="0" applyFill="1" applyAlignment="1">
      <alignment wrapText="1"/>
    </xf>
    <xf numFmtId="0" fontId="3" fillId="2" borderId="0" xfId="0" applyFont="1" applyFill="1" applyBorder="1" applyAlignment="1">
      <alignment horizontal="justify" vertical="top" wrapText="1"/>
    </xf>
    <xf numFmtId="0" fontId="3" fillId="2" borderId="0" xfId="0" applyFont="1" applyFill="1" applyAlignment="1">
      <alignment horizontal="justify" wrapText="1"/>
    </xf>
    <xf numFmtId="0" fontId="3" fillId="2" borderId="0" xfId="0" applyFont="1" applyFill="1" applyAlignment="1">
      <alignment horizontal="justify" vertical="top" wrapText="1"/>
    </xf>
    <xf numFmtId="0" fontId="2" fillId="3" borderId="13" xfId="0" applyFont="1" applyFill="1" applyBorder="1" applyAlignment="1">
      <alignment horizontal="center"/>
    </xf>
    <xf numFmtId="0" fontId="2" fillId="3" borderId="14" xfId="0" applyFont="1" applyFill="1" applyBorder="1" applyAlignment="1">
      <alignment horizontal="center"/>
    </xf>
    <xf numFmtId="0" fontId="0" fillId="2" borderId="0" xfId="0" applyFont="1" applyFill="1" applyAlignment="1">
      <alignment horizontal="justify" vertical="top" wrapText="1"/>
    </xf>
    <xf numFmtId="0" fontId="3" fillId="2" borderId="0" xfId="0" applyFont="1" applyFill="1" applyAlignment="1">
      <alignment horizontal="justify" vertical="top"/>
    </xf>
    <xf numFmtId="0" fontId="2" fillId="2" borderId="0" xfId="0" applyFont="1" applyFill="1" applyAlignment="1">
      <alignment horizontal="center"/>
    </xf>
    <xf numFmtId="0" fontId="0" fillId="2" borderId="0" xfId="0" applyFont="1" applyFill="1" applyAlignment="1">
      <alignment horizontal="justify" vertical="top"/>
    </xf>
    <xf numFmtId="0" fontId="2" fillId="2" borderId="0" xfId="0" applyFont="1" applyFill="1"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9"/>
  <sheetViews>
    <sheetView workbookViewId="0" topLeftCell="A1">
      <selection activeCell="G1" sqref="G1"/>
    </sheetView>
  </sheetViews>
  <sheetFormatPr defaultColWidth="9.140625" defaultRowHeight="12.75"/>
  <cols>
    <col min="1" max="1" width="4.28125" style="4" customWidth="1"/>
    <col min="2" max="2" width="12.28125" style="4" customWidth="1"/>
    <col min="3" max="7" width="13.7109375" style="4" customWidth="1"/>
    <col min="8" max="16384" width="9.140625" style="4" customWidth="1"/>
  </cols>
  <sheetData>
    <row r="1" spans="1:7" ht="15.75">
      <c r="A1" s="3" t="s">
        <v>94</v>
      </c>
      <c r="G1" s="74"/>
    </row>
    <row r="2" ht="12.75">
      <c r="A2" s="3" t="s">
        <v>184</v>
      </c>
    </row>
    <row r="4" spans="4:7" ht="12.75">
      <c r="D4" s="87" t="s">
        <v>91</v>
      </c>
      <c r="E4" s="87"/>
      <c r="F4" s="87" t="s">
        <v>92</v>
      </c>
      <c r="G4" s="87"/>
    </row>
    <row r="5" spans="4:7" ht="12.75">
      <c r="D5" s="88" t="s">
        <v>32</v>
      </c>
      <c r="E5" s="88"/>
      <c r="F5" s="88" t="s">
        <v>192</v>
      </c>
      <c r="G5" s="88"/>
    </row>
    <row r="6" spans="4:7" ht="12.75">
      <c r="D6" s="38" t="s">
        <v>185</v>
      </c>
      <c r="E6" s="39" t="s">
        <v>186</v>
      </c>
      <c r="F6" s="38" t="str">
        <f>D6</f>
        <v>30.9.2005</v>
      </c>
      <c r="G6" s="39" t="str">
        <f>E6</f>
        <v>30.9.2004</v>
      </c>
    </row>
    <row r="7" spans="4:7" ht="15" customHeight="1">
      <c r="D7" s="37" t="s">
        <v>29</v>
      </c>
      <c r="E7" s="40" t="str">
        <f>D7</f>
        <v>RM'000</v>
      </c>
      <c r="F7" s="37" t="str">
        <f>E7</f>
        <v>RM'000</v>
      </c>
      <c r="G7" s="40" t="str">
        <f>F7</f>
        <v>RM'000</v>
      </c>
    </row>
    <row r="8" spans="4:6" ht="12.75">
      <c r="D8" s="3"/>
      <c r="F8" s="3"/>
    </row>
    <row r="9" spans="1:8" ht="12.75">
      <c r="A9" s="4" t="s">
        <v>0</v>
      </c>
      <c r="D9" s="6">
        <v>15711</v>
      </c>
      <c r="E9" s="7">
        <v>16643</v>
      </c>
      <c r="F9" s="6">
        <v>46502</v>
      </c>
      <c r="G9" s="7">
        <v>46604</v>
      </c>
      <c r="H9" s="8"/>
    </row>
    <row r="10" spans="1:8" ht="12.75">
      <c r="A10" s="4" t="s">
        <v>59</v>
      </c>
      <c r="D10" s="6">
        <f>-16312-92624</f>
        <v>-108936</v>
      </c>
      <c r="E10" s="7">
        <v>-16603</v>
      </c>
      <c r="F10" s="6">
        <f>-48207-92624</f>
        <v>-140831</v>
      </c>
      <c r="G10" s="7">
        <v>-47246</v>
      </c>
      <c r="H10" s="8"/>
    </row>
    <row r="11" spans="1:8" ht="12.75">
      <c r="A11" s="4" t="s">
        <v>1</v>
      </c>
      <c r="D11" s="6">
        <v>219</v>
      </c>
      <c r="E11" s="7">
        <v>160</v>
      </c>
      <c r="F11" s="6">
        <v>481</v>
      </c>
      <c r="G11" s="7">
        <v>543</v>
      </c>
      <c r="H11" s="8"/>
    </row>
    <row r="12" spans="4:8" ht="12.75">
      <c r="D12" s="9"/>
      <c r="E12" s="10"/>
      <c r="F12" s="9"/>
      <c r="G12" s="10"/>
      <c r="H12" s="8"/>
    </row>
    <row r="13" spans="1:8" ht="12.75">
      <c r="A13" s="4" t="s">
        <v>195</v>
      </c>
      <c r="D13" s="6">
        <f>SUM(D9:D12)</f>
        <v>-93006</v>
      </c>
      <c r="E13" s="7">
        <f>SUM(E9:E12)</f>
        <v>200</v>
      </c>
      <c r="F13" s="6">
        <f>SUM(F9:F12)</f>
        <v>-93848</v>
      </c>
      <c r="G13" s="7">
        <f>SUM(G9:G12)</f>
        <v>-99</v>
      </c>
      <c r="H13" s="8"/>
    </row>
    <row r="14" spans="1:8" ht="12.75">
      <c r="A14" s="4" t="s">
        <v>2</v>
      </c>
      <c r="D14" s="6">
        <v>-12</v>
      </c>
      <c r="E14" s="7">
        <v>-39</v>
      </c>
      <c r="F14" s="6">
        <v>-95</v>
      </c>
      <c r="G14" s="7">
        <v>-196</v>
      </c>
      <c r="H14" s="8"/>
    </row>
    <row r="15" spans="4:8" ht="12.75">
      <c r="D15" s="9"/>
      <c r="E15" s="10"/>
      <c r="F15" s="9"/>
      <c r="G15" s="10"/>
      <c r="H15" s="8"/>
    </row>
    <row r="16" spans="1:8" ht="12.75">
      <c r="A16" s="4" t="s">
        <v>196</v>
      </c>
      <c r="D16" s="6">
        <f>SUM(D13:D15)</f>
        <v>-93018</v>
      </c>
      <c r="E16" s="7">
        <f>SUM(E13:E15)</f>
        <v>161</v>
      </c>
      <c r="F16" s="6">
        <f>SUM(F13:F15)</f>
        <v>-93943</v>
      </c>
      <c r="G16" s="7">
        <f>SUM(G13:G15)</f>
        <v>-295</v>
      </c>
      <c r="H16" s="8"/>
    </row>
    <row r="17" spans="1:8" ht="12.75">
      <c r="A17" s="4" t="s">
        <v>3</v>
      </c>
      <c r="D17" s="6">
        <v>-581</v>
      </c>
      <c r="E17" s="7">
        <v>-518</v>
      </c>
      <c r="F17" s="6">
        <v>-1866</v>
      </c>
      <c r="G17" s="7">
        <v>-1163</v>
      </c>
      <c r="H17" s="8"/>
    </row>
    <row r="18" spans="4:8" ht="12.75">
      <c r="D18" s="9"/>
      <c r="E18" s="10"/>
      <c r="F18" s="9"/>
      <c r="G18" s="10"/>
      <c r="H18" s="8"/>
    </row>
    <row r="19" spans="1:8" ht="12.75">
      <c r="A19" s="4" t="s">
        <v>197</v>
      </c>
      <c r="D19" s="6">
        <f>SUM(D16:D18)</f>
        <v>-93599</v>
      </c>
      <c r="E19" s="7">
        <f>SUM(E16:E18)</f>
        <v>-357</v>
      </c>
      <c r="F19" s="6">
        <f>SUM(F16:F18)</f>
        <v>-95809</v>
      </c>
      <c r="G19" s="7">
        <f>SUM(G16:G18)</f>
        <v>-1458</v>
      </c>
      <c r="H19" s="8"/>
    </row>
    <row r="20" spans="1:8" ht="12.75">
      <c r="A20" s="4" t="s">
        <v>31</v>
      </c>
      <c r="D20" s="6">
        <v>-375</v>
      </c>
      <c r="E20" s="7">
        <v>-356</v>
      </c>
      <c r="F20" s="6">
        <v>-1218</v>
      </c>
      <c r="G20" s="7">
        <v>-697</v>
      </c>
      <c r="H20" s="8"/>
    </row>
    <row r="21" spans="4:8" ht="12.75">
      <c r="D21" s="6"/>
      <c r="E21" s="7"/>
      <c r="F21" s="6"/>
      <c r="G21" s="7"/>
      <c r="H21" s="8"/>
    </row>
    <row r="22" spans="1:8" ht="13.5" thickBot="1">
      <c r="A22" s="4" t="s">
        <v>137</v>
      </c>
      <c r="D22" s="11">
        <f>SUM(D19:D21)</f>
        <v>-93974</v>
      </c>
      <c r="E22" s="75">
        <f>SUM(E19:E21)</f>
        <v>-713</v>
      </c>
      <c r="F22" s="11">
        <f>SUM(F19:F21)</f>
        <v>-97027</v>
      </c>
      <c r="G22" s="75">
        <f>SUM(G19:G21)</f>
        <v>-2155</v>
      </c>
      <c r="H22" s="8"/>
    </row>
    <row r="23" spans="4:7" ht="12.75">
      <c r="D23" s="3"/>
      <c r="F23" s="3"/>
      <c r="G23" s="7"/>
    </row>
    <row r="24" spans="4:7" ht="12.75">
      <c r="D24" s="3"/>
      <c r="F24" s="3"/>
      <c r="G24" s="7"/>
    </row>
    <row r="25" spans="1:7" ht="13.5" thickBot="1">
      <c r="A25" s="65" t="s">
        <v>150</v>
      </c>
      <c r="D25" s="12">
        <f>'additional info'!H62</f>
        <v>-111.37659259259259</v>
      </c>
      <c r="E25" s="13">
        <f>'additional info'!I62</f>
        <v>-1.0185714285714287</v>
      </c>
      <c r="F25" s="12">
        <f>'additional info'!J62</f>
        <v>-118.87358800323442</v>
      </c>
      <c r="G25" s="13">
        <f>'additional info'!K62</f>
        <v>-3.112632521593437</v>
      </c>
    </row>
    <row r="26" spans="4:7" ht="12.75">
      <c r="D26" s="52"/>
      <c r="E26" s="53"/>
      <c r="F26" s="52"/>
      <c r="G26" s="53"/>
    </row>
    <row r="28" spans="1:7" ht="33.75" customHeight="1">
      <c r="A28" s="86" t="s">
        <v>154</v>
      </c>
      <c r="B28" s="86"/>
      <c r="C28" s="86"/>
      <c r="D28" s="86"/>
      <c r="E28" s="86"/>
      <c r="F28" s="86"/>
      <c r="G28" s="86"/>
    </row>
    <row r="29" spans="1:7" ht="12.75">
      <c r="A29" s="14"/>
      <c r="B29" s="14"/>
      <c r="C29" s="14"/>
      <c r="D29" s="14"/>
      <c r="E29" s="14"/>
      <c r="F29" s="14"/>
      <c r="G29" s="14"/>
    </row>
  </sheetData>
  <mergeCells count="5">
    <mergeCell ref="A28:G28"/>
    <mergeCell ref="D4:E4"/>
    <mergeCell ref="F4:G4"/>
    <mergeCell ref="D5:E5"/>
    <mergeCell ref="F5:G5"/>
  </mergeCells>
  <printOptions/>
  <pageMargins left="0.75" right="0.75" top="1" bottom="0" header="0.5" footer="0"/>
  <pageSetup horizontalDpi="1200" verticalDpi="1200" orientation="portrait" paperSize="9" r:id="rId1"/>
  <headerFooter alignWithMargins="0">
    <oddHeader>&amp;L&amp;"Arial,Bold" Nexnews Berhad&amp;"Arial,Regular" &amp;9(290601-T)
</oddHeader>
    <oddFooter>&amp;C&amp;9&amp;P</oddFooter>
  </headerFooter>
</worksheet>
</file>

<file path=xl/worksheets/sheet2.xml><?xml version="1.0" encoding="utf-8"?>
<worksheet xmlns="http://schemas.openxmlformats.org/spreadsheetml/2006/main" xmlns:r="http://schemas.openxmlformats.org/officeDocument/2006/relationships">
  <dimension ref="A1:I163"/>
  <sheetViews>
    <sheetView workbookViewId="0" topLeftCell="A1">
      <selection activeCell="F38" sqref="F38"/>
    </sheetView>
  </sheetViews>
  <sheetFormatPr defaultColWidth="9.140625" defaultRowHeight="12.75"/>
  <cols>
    <col min="1" max="5" width="9.140625" style="4" customWidth="1"/>
    <col min="6" max="6" width="14.7109375" style="3" customWidth="1"/>
    <col min="7" max="7" width="0.9921875" style="4" customWidth="1"/>
    <col min="8" max="8" width="15.57421875" style="4" customWidth="1"/>
    <col min="9" max="16384" width="9.140625" style="4" customWidth="1"/>
  </cols>
  <sheetData>
    <row r="1" ht="12.75">
      <c r="A1" s="3" t="s">
        <v>93</v>
      </c>
    </row>
    <row r="2" ht="12.75">
      <c r="A2" s="3" t="s">
        <v>187</v>
      </c>
    </row>
    <row r="3" spans="1:8" ht="12.75">
      <c r="A3" s="3"/>
      <c r="F3" s="5" t="s">
        <v>185</v>
      </c>
      <c r="G3" s="15"/>
      <c r="H3" s="15" t="s">
        <v>132</v>
      </c>
    </row>
    <row r="4" spans="6:8" ht="12.75">
      <c r="F4" s="5" t="s">
        <v>29</v>
      </c>
      <c r="H4" s="15" t="s">
        <v>29</v>
      </c>
    </row>
    <row r="6" spans="1:9" ht="12.75">
      <c r="A6" s="3" t="s">
        <v>4</v>
      </c>
      <c r="F6" s="6">
        <v>14591</v>
      </c>
      <c r="G6" s="7"/>
      <c r="H6" s="7">
        <v>16682</v>
      </c>
      <c r="I6" s="7"/>
    </row>
    <row r="7" spans="1:9" ht="12.75">
      <c r="A7" s="3" t="s">
        <v>97</v>
      </c>
      <c r="F7" s="6">
        <f>92624-92624</f>
        <v>0</v>
      </c>
      <c r="G7" s="7"/>
      <c r="H7" s="7">
        <v>92624</v>
      </c>
      <c r="I7" s="7"/>
    </row>
    <row r="8" spans="1:9" ht="12.75">
      <c r="A8" s="3" t="s">
        <v>98</v>
      </c>
      <c r="F8" s="6">
        <v>120000</v>
      </c>
      <c r="G8" s="7"/>
      <c r="H8" s="7">
        <v>120000</v>
      </c>
      <c r="I8" s="7"/>
    </row>
    <row r="9" spans="1:9" ht="12.75">
      <c r="A9" s="3" t="s">
        <v>5</v>
      </c>
      <c r="F9" s="6">
        <v>22</v>
      </c>
      <c r="G9" s="7"/>
      <c r="H9" s="7">
        <v>22</v>
      </c>
      <c r="I9" s="7"/>
    </row>
    <row r="10" spans="6:9" ht="12.75">
      <c r="F10" s="6"/>
      <c r="G10" s="7"/>
      <c r="H10" s="7"/>
      <c r="I10" s="7"/>
    </row>
    <row r="11" spans="1:9" ht="12.75">
      <c r="A11" s="3" t="s">
        <v>6</v>
      </c>
      <c r="F11" s="16"/>
      <c r="G11" s="7"/>
      <c r="H11" s="76"/>
      <c r="I11" s="7"/>
    </row>
    <row r="12" spans="1:9" ht="12.75">
      <c r="A12" s="4" t="s">
        <v>7</v>
      </c>
      <c r="F12" s="17">
        <v>5225</v>
      </c>
      <c r="G12" s="7"/>
      <c r="H12" s="77">
        <v>2763</v>
      </c>
      <c r="I12" s="7"/>
    </row>
    <row r="13" spans="1:9" ht="12.75">
      <c r="A13" s="4" t="s">
        <v>8</v>
      </c>
      <c r="F13" s="17">
        <v>14220</v>
      </c>
      <c r="G13" s="7"/>
      <c r="H13" s="77">
        <v>16734</v>
      </c>
      <c r="I13" s="7"/>
    </row>
    <row r="14" spans="1:9" ht="12.75">
      <c r="A14" s="4" t="s">
        <v>9</v>
      </c>
      <c r="F14" s="17">
        <v>4576</v>
      </c>
      <c r="G14" s="7"/>
      <c r="H14" s="77">
        <v>3627</v>
      </c>
      <c r="I14" s="7"/>
    </row>
    <row r="15" spans="1:9" ht="12.75">
      <c r="A15" s="4" t="s">
        <v>164</v>
      </c>
      <c r="F15" s="17">
        <v>2871</v>
      </c>
      <c r="G15" s="7"/>
      <c r="H15" s="77">
        <v>5479</v>
      </c>
      <c r="I15" s="7"/>
    </row>
    <row r="16" spans="1:9" ht="12.75">
      <c r="A16" s="4" t="s">
        <v>10</v>
      </c>
      <c r="F16" s="17">
        <v>6355</v>
      </c>
      <c r="G16" s="7"/>
      <c r="H16" s="77">
        <v>5103</v>
      </c>
      <c r="I16" s="7"/>
    </row>
    <row r="17" spans="6:9" ht="12.75">
      <c r="F17" s="18">
        <f>SUM(F11:F16)</f>
        <v>33247</v>
      </c>
      <c r="G17" s="7"/>
      <c r="H17" s="78">
        <f>SUM(H11:H16)</f>
        <v>33706</v>
      </c>
      <c r="I17" s="7"/>
    </row>
    <row r="18" spans="6:9" ht="12.75">
      <c r="F18" s="17"/>
      <c r="G18" s="7"/>
      <c r="H18" s="77"/>
      <c r="I18" s="7"/>
    </row>
    <row r="19" spans="1:9" ht="12.75">
      <c r="A19" s="3" t="s">
        <v>11</v>
      </c>
      <c r="F19" s="17"/>
      <c r="G19" s="7"/>
      <c r="H19" s="77"/>
      <c r="I19" s="7"/>
    </row>
    <row r="20" spans="1:9" ht="12.75">
      <c r="A20" s="4" t="s">
        <v>12</v>
      </c>
      <c r="F20" s="17">
        <v>2843</v>
      </c>
      <c r="G20" s="7"/>
      <c r="H20" s="77">
        <v>1600</v>
      </c>
      <c r="I20" s="7"/>
    </row>
    <row r="21" spans="1:9" ht="12.75">
      <c r="A21" s="4" t="s">
        <v>13</v>
      </c>
      <c r="F21" s="17">
        <v>14873</v>
      </c>
      <c r="G21" s="7"/>
      <c r="H21" s="77">
        <v>16077</v>
      </c>
      <c r="I21" s="7"/>
    </row>
    <row r="22" spans="1:9" ht="12.75">
      <c r="A22" s="4" t="s">
        <v>14</v>
      </c>
      <c r="F22" s="17">
        <v>168</v>
      </c>
      <c r="G22" s="7"/>
      <c r="H22" s="77">
        <v>327</v>
      </c>
      <c r="I22" s="7"/>
    </row>
    <row r="23" spans="1:9" ht="12.75">
      <c r="A23" s="4" t="s">
        <v>15</v>
      </c>
      <c r="F23" s="17">
        <v>1218</v>
      </c>
      <c r="G23" s="7"/>
      <c r="H23" s="77">
        <v>361</v>
      </c>
      <c r="I23" s="7"/>
    </row>
    <row r="24" spans="6:9" ht="12.75">
      <c r="F24" s="18">
        <f>SUM(F19:F23)</f>
        <v>19102</v>
      </c>
      <c r="G24" s="7"/>
      <c r="H24" s="78">
        <f>SUM(H19:H23)</f>
        <v>18365</v>
      </c>
      <c r="I24" s="7"/>
    </row>
    <row r="25" spans="6:9" ht="12.75">
      <c r="F25" s="6"/>
      <c r="G25" s="7"/>
      <c r="H25" s="7"/>
      <c r="I25" s="7"/>
    </row>
    <row r="26" spans="1:9" ht="12.75">
      <c r="A26" s="3" t="s">
        <v>165</v>
      </c>
      <c r="F26" s="6">
        <f>F17-F24</f>
        <v>14145</v>
      </c>
      <c r="G26" s="7"/>
      <c r="H26" s="7">
        <f>H17-H24</f>
        <v>15341</v>
      </c>
      <c r="I26" s="7"/>
    </row>
    <row r="27" spans="6:9" ht="12.75">
      <c r="F27" s="6"/>
      <c r="G27" s="7"/>
      <c r="H27" s="7"/>
      <c r="I27" s="7"/>
    </row>
    <row r="28" spans="1:9" ht="12.75">
      <c r="A28" s="3" t="s">
        <v>163</v>
      </c>
      <c r="F28" s="6"/>
      <c r="G28" s="7"/>
      <c r="H28" s="7"/>
      <c r="I28" s="7"/>
    </row>
    <row r="29" spans="1:9" ht="12.75">
      <c r="A29" s="4" t="s">
        <v>16</v>
      </c>
      <c r="F29" s="16">
        <v>250</v>
      </c>
      <c r="G29" s="7"/>
      <c r="H29" s="76">
        <v>352</v>
      </c>
      <c r="I29" s="7"/>
    </row>
    <row r="30" spans="1:9" ht="12.75">
      <c r="A30" s="4" t="s">
        <v>17</v>
      </c>
      <c r="F30" s="19">
        <v>383</v>
      </c>
      <c r="G30" s="7"/>
      <c r="H30" s="79">
        <v>383</v>
      </c>
      <c r="I30" s="7"/>
    </row>
    <row r="31" spans="6:9" ht="12.75">
      <c r="F31" s="20">
        <f>SUM(F29:F30)</f>
        <v>633</v>
      </c>
      <c r="G31" s="21"/>
      <c r="H31" s="21">
        <f>SUM(H29:H30)</f>
        <v>735</v>
      </c>
      <c r="I31" s="7"/>
    </row>
    <row r="32" spans="1:9" ht="13.5" thickBot="1">
      <c r="A32" s="3" t="s">
        <v>18</v>
      </c>
      <c r="F32" s="11">
        <f>SUM(F6:F10)+F26-F31</f>
        <v>148125</v>
      </c>
      <c r="G32" s="7"/>
      <c r="H32" s="75">
        <f>SUM(H6:H10)+H26-H31</f>
        <v>243934</v>
      </c>
      <c r="I32" s="7"/>
    </row>
    <row r="33" spans="6:9" ht="12.75">
      <c r="F33" s="6"/>
      <c r="G33" s="7"/>
      <c r="H33" s="7"/>
      <c r="I33" s="7"/>
    </row>
    <row r="34" spans="6:9" ht="12.75">
      <c r="F34" s="6"/>
      <c r="G34" s="7"/>
      <c r="H34" s="7"/>
      <c r="I34" s="7"/>
    </row>
    <row r="35" spans="1:9" ht="12.75">
      <c r="A35" s="3" t="s">
        <v>19</v>
      </c>
      <c r="F35" s="6"/>
      <c r="G35" s="7"/>
      <c r="H35" s="7"/>
      <c r="I35" s="7"/>
    </row>
    <row r="36" spans="1:9" ht="12.75">
      <c r="A36" s="4" t="s">
        <v>167</v>
      </c>
      <c r="F36" s="6">
        <v>84420</v>
      </c>
      <c r="G36" s="7"/>
      <c r="H36" s="7">
        <v>70000</v>
      </c>
      <c r="I36" s="7"/>
    </row>
    <row r="37" spans="1:9" ht="12.75">
      <c r="A37" s="4" t="s">
        <v>166</v>
      </c>
      <c r="F37" s="6">
        <v>15453</v>
      </c>
      <c r="G37" s="7"/>
      <c r="H37" s="7">
        <v>17400</v>
      </c>
      <c r="I37" s="7"/>
    </row>
    <row r="38" spans="1:9" ht="12.75">
      <c r="A38" s="4" t="s">
        <v>20</v>
      </c>
      <c r="F38" s="9">
        <f>135224-92624</f>
        <v>42600</v>
      </c>
      <c r="G38" s="10"/>
      <c r="H38" s="10">
        <v>152100</v>
      </c>
      <c r="I38" s="7"/>
    </row>
    <row r="39" spans="1:9" ht="12.75">
      <c r="A39" s="3" t="s">
        <v>21</v>
      </c>
      <c r="F39" s="20">
        <f>SUM(F36:F38)</f>
        <v>142473</v>
      </c>
      <c r="G39" s="21"/>
      <c r="H39" s="21">
        <f>SUM(H36:H38)</f>
        <v>239500</v>
      </c>
      <c r="I39" s="7"/>
    </row>
    <row r="40" spans="1:9" ht="12.75">
      <c r="A40" s="3" t="s">
        <v>99</v>
      </c>
      <c r="F40" s="20">
        <v>5652</v>
      </c>
      <c r="G40" s="7"/>
      <c r="H40" s="21">
        <v>4434</v>
      </c>
      <c r="I40" s="7"/>
    </row>
    <row r="41" spans="6:9" ht="13.5" thickBot="1">
      <c r="F41" s="11">
        <f>SUM(F39:F40)</f>
        <v>148125</v>
      </c>
      <c r="G41" s="7"/>
      <c r="H41" s="75">
        <f>SUM(H39:H40)</f>
        <v>243934</v>
      </c>
      <c r="I41" s="7"/>
    </row>
    <row r="42" spans="6:9" ht="12.75">
      <c r="F42" s="6"/>
      <c r="G42" s="7"/>
      <c r="H42" s="7"/>
      <c r="I42" s="7"/>
    </row>
    <row r="43" spans="1:9" ht="12.75">
      <c r="A43" s="3" t="s">
        <v>30</v>
      </c>
      <c r="F43" s="22">
        <f>(F39-F7-F8)/F36</f>
        <v>0.2662046908315565</v>
      </c>
      <c r="G43" s="22"/>
      <c r="H43" s="80">
        <f>(H39-H7-H8)/H36</f>
        <v>0.38394285714285714</v>
      </c>
      <c r="I43" s="7"/>
    </row>
    <row r="44" spans="6:9" ht="12.75">
      <c r="F44" s="6"/>
      <c r="G44" s="7"/>
      <c r="H44" s="7"/>
      <c r="I44" s="7"/>
    </row>
    <row r="45" spans="1:9" ht="37.5" customHeight="1">
      <c r="A45" s="86" t="s">
        <v>160</v>
      </c>
      <c r="B45" s="89"/>
      <c r="C45" s="89"/>
      <c r="D45" s="89"/>
      <c r="E45" s="89"/>
      <c r="F45" s="89"/>
      <c r="G45" s="89"/>
      <c r="H45" s="89"/>
      <c r="I45" s="7"/>
    </row>
    <row r="46" spans="6:9" ht="12.75">
      <c r="F46" s="6"/>
      <c r="G46" s="7"/>
      <c r="H46" s="7"/>
      <c r="I46" s="7"/>
    </row>
    <row r="47" spans="6:9" ht="12.75">
      <c r="F47" s="6"/>
      <c r="G47" s="7"/>
      <c r="H47" s="7"/>
      <c r="I47" s="7"/>
    </row>
    <row r="48" spans="6:9" ht="12.75">
      <c r="F48" s="6"/>
      <c r="G48" s="7"/>
      <c r="H48" s="7"/>
      <c r="I48" s="7"/>
    </row>
    <row r="49" spans="6:9" ht="12.75">
      <c r="F49" s="6"/>
      <c r="G49" s="7"/>
      <c r="H49" s="7"/>
      <c r="I49" s="7"/>
    </row>
    <row r="50" spans="6:9" ht="12.75">
      <c r="F50" s="6"/>
      <c r="G50" s="7"/>
      <c r="H50" s="7"/>
      <c r="I50" s="7"/>
    </row>
    <row r="51" spans="6:9" ht="12.75">
      <c r="F51" s="6"/>
      <c r="G51" s="7"/>
      <c r="H51" s="7"/>
      <c r="I51" s="7"/>
    </row>
    <row r="52" spans="6:9" ht="12.75">
      <c r="F52" s="6"/>
      <c r="G52" s="7"/>
      <c r="H52" s="7"/>
      <c r="I52" s="7"/>
    </row>
    <row r="53" spans="6:9" ht="12.75">
      <c r="F53" s="6"/>
      <c r="G53" s="7"/>
      <c r="H53" s="7"/>
      <c r="I53" s="7"/>
    </row>
    <row r="54" spans="6:9" ht="12.75">
      <c r="F54" s="6"/>
      <c r="G54" s="7"/>
      <c r="H54" s="7"/>
      <c r="I54" s="7"/>
    </row>
    <row r="55" spans="6:9" ht="12.75">
      <c r="F55" s="6"/>
      <c r="G55" s="7"/>
      <c r="H55" s="7"/>
      <c r="I55" s="7"/>
    </row>
    <row r="56" spans="6:9" ht="12.75">
      <c r="F56" s="6"/>
      <c r="G56" s="7"/>
      <c r="H56" s="7"/>
      <c r="I56" s="7"/>
    </row>
    <row r="57" spans="6:9" ht="12.75">
      <c r="F57" s="6"/>
      <c r="G57" s="7"/>
      <c r="H57" s="7"/>
      <c r="I57" s="7"/>
    </row>
    <row r="58" spans="6:9" ht="12.75">
      <c r="F58" s="6"/>
      <c r="G58" s="7"/>
      <c r="H58" s="7"/>
      <c r="I58" s="7"/>
    </row>
    <row r="59" spans="6:9" ht="12.75">
      <c r="F59" s="6"/>
      <c r="G59" s="7"/>
      <c r="H59" s="7"/>
      <c r="I59" s="7"/>
    </row>
    <row r="60" spans="6:9" ht="12.75">
      <c r="F60" s="6"/>
      <c r="G60" s="7"/>
      <c r="H60" s="7"/>
      <c r="I60" s="7"/>
    </row>
    <row r="61" spans="6:9" ht="12.75">
      <c r="F61" s="6"/>
      <c r="G61" s="7"/>
      <c r="H61" s="7"/>
      <c r="I61" s="7"/>
    </row>
    <row r="62" spans="6:9" ht="12.75">
      <c r="F62" s="6"/>
      <c r="G62" s="7"/>
      <c r="H62" s="7"/>
      <c r="I62" s="7"/>
    </row>
    <row r="63" spans="6:9" ht="12.75">
      <c r="F63" s="6"/>
      <c r="G63" s="7"/>
      <c r="H63" s="7"/>
      <c r="I63" s="7"/>
    </row>
    <row r="64" spans="6:9" ht="12.75">
      <c r="F64" s="6"/>
      <c r="G64" s="7"/>
      <c r="H64" s="7"/>
      <c r="I64" s="7"/>
    </row>
    <row r="65" spans="6:9" ht="12.75">
      <c r="F65" s="6"/>
      <c r="G65" s="7"/>
      <c r="H65" s="7"/>
      <c r="I65" s="7"/>
    </row>
    <row r="66" spans="6:9" ht="12.75">
      <c r="F66" s="6"/>
      <c r="G66" s="7"/>
      <c r="H66" s="7"/>
      <c r="I66" s="7"/>
    </row>
    <row r="67" spans="6:9" ht="12.75">
      <c r="F67" s="6"/>
      <c r="G67" s="7"/>
      <c r="H67" s="7"/>
      <c r="I67" s="7"/>
    </row>
    <row r="68" spans="6:9" ht="12.75">
      <c r="F68" s="6"/>
      <c r="G68" s="7"/>
      <c r="H68" s="7"/>
      <c r="I68" s="7"/>
    </row>
    <row r="69" spans="6:9" ht="12.75">
      <c r="F69" s="6"/>
      <c r="G69" s="7"/>
      <c r="H69" s="7"/>
      <c r="I69" s="7"/>
    </row>
    <row r="70" spans="6:9" ht="12.75">
      <c r="F70" s="6"/>
      <c r="G70" s="7"/>
      <c r="H70" s="7"/>
      <c r="I70" s="7"/>
    </row>
    <row r="71" spans="6:9" ht="12.75">
      <c r="F71" s="6"/>
      <c r="G71" s="7"/>
      <c r="H71" s="7"/>
      <c r="I71" s="7"/>
    </row>
    <row r="72" spans="6:9" ht="12.75">
      <c r="F72" s="6"/>
      <c r="G72" s="7"/>
      <c r="H72" s="7"/>
      <c r="I72" s="7"/>
    </row>
    <row r="73" spans="6:9" ht="12.75">
      <c r="F73" s="6"/>
      <c r="G73" s="7"/>
      <c r="H73" s="7"/>
      <c r="I73" s="7"/>
    </row>
    <row r="74" spans="6:9" ht="12.75">
      <c r="F74" s="6"/>
      <c r="G74" s="7"/>
      <c r="H74" s="7"/>
      <c r="I74" s="7"/>
    </row>
    <row r="75" spans="6:9" ht="12.75">
      <c r="F75" s="6"/>
      <c r="G75" s="7"/>
      <c r="H75" s="7"/>
      <c r="I75" s="7"/>
    </row>
    <row r="76" spans="6:9" ht="12.75">
      <c r="F76" s="6"/>
      <c r="G76" s="7"/>
      <c r="H76" s="7"/>
      <c r="I76" s="7"/>
    </row>
    <row r="77" spans="6:9" ht="12.75">
      <c r="F77" s="6"/>
      <c r="G77" s="7"/>
      <c r="H77" s="7"/>
      <c r="I77" s="7"/>
    </row>
    <row r="78" spans="6:9" ht="12.75">
      <c r="F78" s="6"/>
      <c r="G78" s="7"/>
      <c r="H78" s="7"/>
      <c r="I78" s="7"/>
    </row>
    <row r="79" spans="6:9" ht="12.75">
      <c r="F79" s="6"/>
      <c r="G79" s="7"/>
      <c r="H79" s="7"/>
      <c r="I79" s="7"/>
    </row>
    <row r="80" spans="6:9" ht="12.75">
      <c r="F80" s="6"/>
      <c r="G80" s="7"/>
      <c r="H80" s="7"/>
      <c r="I80" s="7"/>
    </row>
    <row r="81" spans="6:9" ht="12.75">
      <c r="F81" s="6"/>
      <c r="G81" s="7"/>
      <c r="H81" s="7"/>
      <c r="I81" s="7"/>
    </row>
    <row r="82" spans="6:9" ht="12.75">
      <c r="F82" s="6"/>
      <c r="G82" s="7"/>
      <c r="H82" s="7"/>
      <c r="I82" s="7"/>
    </row>
    <row r="83" spans="6:9" ht="12.75">
      <c r="F83" s="6"/>
      <c r="G83" s="7"/>
      <c r="H83" s="7"/>
      <c r="I83" s="7"/>
    </row>
    <row r="84" spans="6:9" ht="12.75">
      <c r="F84" s="6"/>
      <c r="G84" s="7"/>
      <c r="H84" s="7"/>
      <c r="I84" s="7"/>
    </row>
    <row r="85" spans="6:9" ht="12.75">
      <c r="F85" s="6"/>
      <c r="G85" s="7"/>
      <c r="H85" s="7"/>
      <c r="I85" s="7"/>
    </row>
    <row r="86" spans="6:9" ht="12.75">
      <c r="F86" s="6"/>
      <c r="G86" s="7"/>
      <c r="H86" s="7"/>
      <c r="I86" s="7"/>
    </row>
    <row r="87" spans="6:9" ht="12.75">
      <c r="F87" s="6"/>
      <c r="G87" s="7"/>
      <c r="H87" s="7"/>
      <c r="I87" s="7"/>
    </row>
    <row r="88" spans="6:9" ht="12.75">
      <c r="F88" s="6"/>
      <c r="G88" s="7"/>
      <c r="H88" s="7"/>
      <c r="I88" s="7"/>
    </row>
    <row r="89" spans="6:9" ht="12.75">
      <c r="F89" s="6"/>
      <c r="G89" s="7"/>
      <c r="H89" s="7"/>
      <c r="I89" s="7"/>
    </row>
    <row r="90" spans="6:9" ht="12.75">
      <c r="F90" s="6"/>
      <c r="G90" s="7"/>
      <c r="H90" s="7"/>
      <c r="I90" s="7"/>
    </row>
    <row r="91" spans="6:9" ht="12.75">
      <c r="F91" s="6"/>
      <c r="G91" s="7"/>
      <c r="H91" s="7"/>
      <c r="I91" s="7"/>
    </row>
    <row r="92" spans="6:9" ht="12.75">
      <c r="F92" s="6"/>
      <c r="G92" s="7"/>
      <c r="H92" s="7"/>
      <c r="I92" s="7"/>
    </row>
    <row r="93" spans="6:9" ht="12.75">
      <c r="F93" s="6"/>
      <c r="G93" s="7"/>
      <c r="H93" s="7"/>
      <c r="I93" s="7"/>
    </row>
    <row r="94" spans="6:9" ht="12.75">
      <c r="F94" s="6"/>
      <c r="G94" s="7"/>
      <c r="H94" s="7"/>
      <c r="I94" s="7"/>
    </row>
    <row r="95" spans="6:9" ht="12.75">
      <c r="F95" s="6"/>
      <c r="G95" s="7"/>
      <c r="H95" s="7"/>
      <c r="I95" s="7"/>
    </row>
    <row r="96" spans="6:9" ht="12.75">
      <c r="F96" s="6"/>
      <c r="G96" s="7"/>
      <c r="H96" s="7"/>
      <c r="I96" s="7"/>
    </row>
    <row r="97" spans="6:9" ht="12.75">
      <c r="F97" s="6"/>
      <c r="G97" s="7"/>
      <c r="H97" s="7"/>
      <c r="I97" s="7"/>
    </row>
    <row r="98" spans="6:9" ht="12.75">
      <c r="F98" s="6"/>
      <c r="G98" s="7"/>
      <c r="H98" s="7"/>
      <c r="I98" s="7"/>
    </row>
    <row r="99" spans="6:9" ht="12.75">
      <c r="F99" s="6"/>
      <c r="G99" s="7"/>
      <c r="H99" s="7"/>
      <c r="I99" s="7"/>
    </row>
    <row r="100" spans="6:9" ht="12.75">
      <c r="F100" s="6"/>
      <c r="G100" s="7"/>
      <c r="H100" s="7"/>
      <c r="I100" s="7"/>
    </row>
    <row r="101" spans="6:9" ht="12.75">
      <c r="F101" s="6"/>
      <c r="G101" s="7"/>
      <c r="H101" s="7"/>
      <c r="I101" s="7"/>
    </row>
    <row r="102" spans="6:9" ht="12.75">
      <c r="F102" s="6"/>
      <c r="G102" s="7"/>
      <c r="H102" s="7"/>
      <c r="I102" s="7"/>
    </row>
    <row r="103" spans="6:9" ht="12.75">
      <c r="F103" s="6"/>
      <c r="G103" s="7"/>
      <c r="H103" s="7"/>
      <c r="I103" s="7"/>
    </row>
    <row r="104" spans="6:9" ht="12.75">
      <c r="F104" s="6"/>
      <c r="G104" s="7"/>
      <c r="H104" s="7"/>
      <c r="I104" s="7"/>
    </row>
    <row r="105" spans="6:9" ht="12.75">
      <c r="F105" s="6"/>
      <c r="G105" s="7"/>
      <c r="H105" s="7"/>
      <c r="I105" s="7"/>
    </row>
    <row r="106" spans="6:9" ht="12.75">
      <c r="F106" s="6"/>
      <c r="G106" s="7"/>
      <c r="H106" s="7"/>
      <c r="I106" s="7"/>
    </row>
    <row r="107" spans="6:9" ht="12.75">
      <c r="F107" s="6"/>
      <c r="G107" s="7"/>
      <c r="H107" s="7"/>
      <c r="I107" s="7"/>
    </row>
    <row r="108" spans="6:9" ht="12.75">
      <c r="F108" s="6"/>
      <c r="G108" s="7"/>
      <c r="H108" s="7"/>
      <c r="I108" s="7"/>
    </row>
    <row r="109" spans="6:9" ht="12.75">
      <c r="F109" s="6"/>
      <c r="G109" s="7"/>
      <c r="H109" s="7"/>
      <c r="I109" s="7"/>
    </row>
    <row r="110" spans="6:9" ht="12.75">
      <c r="F110" s="6"/>
      <c r="G110" s="7"/>
      <c r="H110" s="7"/>
      <c r="I110" s="7"/>
    </row>
    <row r="111" spans="6:9" ht="12.75">
      <c r="F111" s="6"/>
      <c r="G111" s="7"/>
      <c r="H111" s="7"/>
      <c r="I111" s="7"/>
    </row>
    <row r="112" spans="6:9" ht="12.75">
      <c r="F112" s="6"/>
      <c r="G112" s="7"/>
      <c r="H112" s="7"/>
      <c r="I112" s="7"/>
    </row>
    <row r="113" spans="6:9" ht="12.75">
      <c r="F113" s="6"/>
      <c r="G113" s="7"/>
      <c r="H113" s="7"/>
      <c r="I113" s="7"/>
    </row>
    <row r="114" spans="6:9" ht="12.75">
      <c r="F114" s="6"/>
      <c r="G114" s="7"/>
      <c r="H114" s="7"/>
      <c r="I114" s="7"/>
    </row>
    <row r="115" spans="6:9" ht="12.75">
      <c r="F115" s="6"/>
      <c r="G115" s="7"/>
      <c r="H115" s="7"/>
      <c r="I115" s="7"/>
    </row>
    <row r="116" spans="6:9" ht="12.75">
      <c r="F116" s="6"/>
      <c r="G116" s="7"/>
      <c r="H116" s="7"/>
      <c r="I116" s="7"/>
    </row>
    <row r="117" spans="6:9" ht="12.75">
      <c r="F117" s="6"/>
      <c r="G117" s="7"/>
      <c r="H117" s="7"/>
      <c r="I117" s="7"/>
    </row>
    <row r="118" spans="6:9" ht="12.75">
      <c r="F118" s="6"/>
      <c r="G118" s="7"/>
      <c r="H118" s="7"/>
      <c r="I118" s="7"/>
    </row>
    <row r="119" spans="6:9" ht="12.75">
      <c r="F119" s="6"/>
      <c r="G119" s="7"/>
      <c r="H119" s="7"/>
      <c r="I119" s="7"/>
    </row>
    <row r="120" spans="6:9" ht="12.75">
      <c r="F120" s="6"/>
      <c r="G120" s="7"/>
      <c r="H120" s="7"/>
      <c r="I120" s="7"/>
    </row>
    <row r="121" spans="6:9" ht="12.75">
      <c r="F121" s="6"/>
      <c r="G121" s="7"/>
      <c r="H121" s="7"/>
      <c r="I121" s="7"/>
    </row>
    <row r="122" spans="6:9" ht="12.75">
      <c r="F122" s="6"/>
      <c r="G122" s="7"/>
      <c r="H122" s="7"/>
      <c r="I122" s="7"/>
    </row>
    <row r="123" spans="6:9" ht="12.75">
      <c r="F123" s="6"/>
      <c r="G123" s="7"/>
      <c r="H123" s="7"/>
      <c r="I123" s="7"/>
    </row>
    <row r="124" spans="6:9" ht="12.75">
      <c r="F124" s="6"/>
      <c r="G124" s="7"/>
      <c r="H124" s="7"/>
      <c r="I124" s="7"/>
    </row>
    <row r="125" spans="6:9" ht="12.75">
      <c r="F125" s="6"/>
      <c r="G125" s="7"/>
      <c r="H125" s="7"/>
      <c r="I125" s="7"/>
    </row>
    <row r="126" spans="6:9" ht="12.75">
      <c r="F126" s="6"/>
      <c r="G126" s="7"/>
      <c r="H126" s="7"/>
      <c r="I126" s="7"/>
    </row>
    <row r="127" spans="6:9" ht="12.75">
      <c r="F127" s="6"/>
      <c r="G127" s="7"/>
      <c r="H127" s="7"/>
      <c r="I127" s="7"/>
    </row>
    <row r="128" spans="6:9" ht="12.75">
      <c r="F128" s="6"/>
      <c r="G128" s="7"/>
      <c r="H128" s="7"/>
      <c r="I128" s="7"/>
    </row>
    <row r="129" spans="6:9" ht="12.75">
      <c r="F129" s="6"/>
      <c r="G129" s="7"/>
      <c r="H129" s="7"/>
      <c r="I129" s="7"/>
    </row>
    <row r="130" spans="6:9" ht="12.75">
      <c r="F130" s="6"/>
      <c r="G130" s="7"/>
      <c r="H130" s="7"/>
      <c r="I130" s="7"/>
    </row>
    <row r="131" spans="6:9" ht="12.75">
      <c r="F131" s="6"/>
      <c r="G131" s="7"/>
      <c r="H131" s="7"/>
      <c r="I131" s="7"/>
    </row>
    <row r="132" spans="6:9" ht="12.75">
      <c r="F132" s="6"/>
      <c r="G132" s="7"/>
      <c r="H132" s="7"/>
      <c r="I132" s="7"/>
    </row>
    <row r="133" spans="6:9" ht="12.75">
      <c r="F133" s="6"/>
      <c r="G133" s="7"/>
      <c r="H133" s="7"/>
      <c r="I133" s="7"/>
    </row>
    <row r="134" spans="6:9" ht="12.75">
      <c r="F134" s="6"/>
      <c r="G134" s="7"/>
      <c r="H134" s="7"/>
      <c r="I134" s="7"/>
    </row>
    <row r="135" spans="6:9" ht="12.75">
      <c r="F135" s="6"/>
      <c r="G135" s="7"/>
      <c r="H135" s="7"/>
      <c r="I135" s="7"/>
    </row>
    <row r="136" spans="6:9" ht="12.75">
      <c r="F136" s="6"/>
      <c r="G136" s="7"/>
      <c r="H136" s="7"/>
      <c r="I136" s="7"/>
    </row>
    <row r="137" spans="6:9" ht="12.75">
      <c r="F137" s="6"/>
      <c r="G137" s="7"/>
      <c r="H137" s="7"/>
      <c r="I137" s="7"/>
    </row>
    <row r="138" spans="6:9" ht="12.75">
      <c r="F138" s="6"/>
      <c r="G138" s="7"/>
      <c r="H138" s="7"/>
      <c r="I138" s="7"/>
    </row>
    <row r="139" spans="6:9" ht="12.75">
      <c r="F139" s="6"/>
      <c r="G139" s="7"/>
      <c r="H139" s="7"/>
      <c r="I139" s="7"/>
    </row>
    <row r="140" spans="6:9" ht="12.75">
      <c r="F140" s="6"/>
      <c r="G140" s="7"/>
      <c r="H140" s="7"/>
      <c r="I140" s="7"/>
    </row>
    <row r="141" spans="6:9" ht="12.75">
      <c r="F141" s="6"/>
      <c r="G141" s="7"/>
      <c r="H141" s="7"/>
      <c r="I141" s="7"/>
    </row>
    <row r="142" spans="6:9" ht="12.75">
      <c r="F142" s="6"/>
      <c r="G142" s="7"/>
      <c r="H142" s="7"/>
      <c r="I142" s="7"/>
    </row>
    <row r="143" spans="6:9" ht="12.75">
      <c r="F143" s="6"/>
      <c r="G143" s="7"/>
      <c r="H143" s="7"/>
      <c r="I143" s="7"/>
    </row>
    <row r="144" spans="6:9" ht="12.75">
      <c r="F144" s="6"/>
      <c r="G144" s="7"/>
      <c r="H144" s="7"/>
      <c r="I144" s="7"/>
    </row>
    <row r="145" spans="6:9" ht="12.75">
      <c r="F145" s="6"/>
      <c r="G145" s="7"/>
      <c r="H145" s="7"/>
      <c r="I145" s="7"/>
    </row>
    <row r="146" spans="6:9" ht="12.75">
      <c r="F146" s="6"/>
      <c r="G146" s="7"/>
      <c r="H146" s="7"/>
      <c r="I146" s="7"/>
    </row>
    <row r="147" spans="6:9" ht="12.75">
      <c r="F147" s="6"/>
      <c r="G147" s="7"/>
      <c r="H147" s="7"/>
      <c r="I147" s="7"/>
    </row>
    <row r="148" spans="6:9" ht="12.75">
      <c r="F148" s="6"/>
      <c r="G148" s="7"/>
      <c r="H148" s="7"/>
      <c r="I148" s="7"/>
    </row>
    <row r="149" spans="6:9" ht="12.75">
      <c r="F149" s="6"/>
      <c r="G149" s="7"/>
      <c r="H149" s="7"/>
      <c r="I149" s="7"/>
    </row>
    <row r="150" spans="6:9" ht="12.75">
      <c r="F150" s="6"/>
      <c r="G150" s="7"/>
      <c r="H150" s="7"/>
      <c r="I150" s="7"/>
    </row>
    <row r="151" spans="6:9" ht="12.75">
      <c r="F151" s="6"/>
      <c r="G151" s="7"/>
      <c r="H151" s="7"/>
      <c r="I151" s="7"/>
    </row>
    <row r="152" spans="6:9" ht="12.75">
      <c r="F152" s="6"/>
      <c r="G152" s="7"/>
      <c r="H152" s="7"/>
      <c r="I152" s="7"/>
    </row>
    <row r="153" spans="6:9" ht="12.75">
      <c r="F153" s="6"/>
      <c r="G153" s="7"/>
      <c r="H153" s="7"/>
      <c r="I153" s="7"/>
    </row>
    <row r="154" spans="6:9" ht="12.75">
      <c r="F154" s="6"/>
      <c r="G154" s="7"/>
      <c r="H154" s="7"/>
      <c r="I154" s="7"/>
    </row>
    <row r="155" spans="6:9" ht="12.75">
      <c r="F155" s="6"/>
      <c r="G155" s="7"/>
      <c r="H155" s="7"/>
      <c r="I155" s="7"/>
    </row>
    <row r="156" spans="6:9" ht="12.75">
      <c r="F156" s="6"/>
      <c r="G156" s="7"/>
      <c r="H156" s="7"/>
      <c r="I156" s="7"/>
    </row>
    <row r="157" spans="6:9" ht="12.75">
      <c r="F157" s="6"/>
      <c r="G157" s="7"/>
      <c r="H157" s="7"/>
      <c r="I157" s="7"/>
    </row>
    <row r="158" spans="6:9" ht="12.75">
      <c r="F158" s="6"/>
      <c r="G158" s="7"/>
      <c r="H158" s="7"/>
      <c r="I158" s="7"/>
    </row>
    <row r="159" spans="6:9" ht="12.75">
      <c r="F159" s="6"/>
      <c r="G159" s="7"/>
      <c r="H159" s="7"/>
      <c r="I159" s="7"/>
    </row>
    <row r="160" spans="6:9" ht="12.75">
      <c r="F160" s="6"/>
      <c r="G160" s="7"/>
      <c r="H160" s="7"/>
      <c r="I160" s="7"/>
    </row>
    <row r="161" spans="6:9" ht="12.75">
      <c r="F161" s="6"/>
      <c r="G161" s="7"/>
      <c r="H161" s="7"/>
      <c r="I161" s="7"/>
    </row>
    <row r="162" spans="6:9" ht="12.75">
      <c r="F162" s="6"/>
      <c r="G162" s="7"/>
      <c r="H162" s="7"/>
      <c r="I162" s="7"/>
    </row>
    <row r="163" spans="6:9" ht="12.75">
      <c r="F163" s="6"/>
      <c r="G163" s="7"/>
      <c r="H163" s="7"/>
      <c r="I163" s="7"/>
    </row>
  </sheetData>
  <mergeCells count="1">
    <mergeCell ref="A45:H45"/>
  </mergeCells>
  <printOptions/>
  <pageMargins left="0.75" right="0.25" top="1" bottom="0.25" header="0.5" footer="0.25"/>
  <pageSetup firstPageNumber="2" useFirstPageNumber="1" horizontalDpi="1200" verticalDpi="1200" orientation="portrait" paperSize="9" r:id="rId1"/>
  <headerFooter alignWithMargins="0">
    <oddHeader>&amp;L&amp;"Arial,Bold" Nexnews Berhad&amp;"Arial,Regular" &amp;9(290601-T)
</oddHeader>
    <oddFooter>&amp;C&amp;9&amp;P</oddFooter>
  </headerFooter>
</worksheet>
</file>

<file path=xl/worksheets/sheet3.xml><?xml version="1.0" encoding="utf-8"?>
<worksheet xmlns="http://schemas.openxmlformats.org/spreadsheetml/2006/main" xmlns:r="http://schemas.openxmlformats.org/officeDocument/2006/relationships">
  <dimension ref="A1:O24"/>
  <sheetViews>
    <sheetView workbookViewId="0" topLeftCell="A1">
      <selection activeCell="M10" sqref="M10"/>
    </sheetView>
  </sheetViews>
  <sheetFormatPr defaultColWidth="9.140625" defaultRowHeight="12.75"/>
  <cols>
    <col min="1" max="1" width="9.140625" style="4" customWidth="1"/>
    <col min="2" max="2" width="13.00390625" style="4" customWidth="1"/>
    <col min="3" max="3" width="6.28125" style="4" customWidth="1"/>
    <col min="4" max="4" width="9.00390625" style="4" bestFit="1" customWidth="1"/>
    <col min="5" max="5" width="9.00390625" style="4" customWidth="1"/>
    <col min="6" max="6" width="1.421875" style="4" customWidth="1"/>
    <col min="7" max="7" width="11.140625" style="4" customWidth="1"/>
    <col min="8" max="8" width="1.57421875" style="4" customWidth="1"/>
    <col min="9" max="9" width="12.28125" style="4" customWidth="1"/>
    <col min="10" max="10" width="12.00390625" style="4" bestFit="1" customWidth="1"/>
    <col min="11" max="11" width="13.28125" style="4" bestFit="1" customWidth="1"/>
    <col min="12" max="12" width="1.421875" style="4" customWidth="1"/>
    <col min="13" max="13" width="15.57421875" style="4" bestFit="1" customWidth="1"/>
    <col min="14" max="14" width="0.85546875" style="4" customWidth="1"/>
    <col min="15" max="15" width="9.8515625" style="4" customWidth="1"/>
    <col min="16" max="16384" width="9.140625" style="4" customWidth="1"/>
  </cols>
  <sheetData>
    <row r="1" ht="12.75">
      <c r="A1" s="3" t="s">
        <v>95</v>
      </c>
    </row>
    <row r="2" ht="12.75">
      <c r="A2" s="3" t="s">
        <v>184</v>
      </c>
    </row>
    <row r="3" spans="1:13" ht="12.75">
      <c r="A3" s="3"/>
      <c r="M3" s="91" t="s">
        <v>123</v>
      </c>
    </row>
    <row r="4" spans="1:14" ht="12.75">
      <c r="A4" s="3"/>
      <c r="D4" s="23"/>
      <c r="E4" s="30" t="s">
        <v>110</v>
      </c>
      <c r="F4" s="24"/>
      <c r="G4" s="24"/>
      <c r="H4" s="3"/>
      <c r="I4" s="23"/>
      <c r="J4" s="90" t="s">
        <v>122</v>
      </c>
      <c r="K4" s="90"/>
      <c r="L4" s="3"/>
      <c r="M4" s="92"/>
      <c r="N4" s="5"/>
    </row>
    <row r="5" spans="1:15" ht="46.5" customHeight="1">
      <c r="A5" s="3"/>
      <c r="D5" s="29" t="s">
        <v>100</v>
      </c>
      <c r="E5" s="25" t="s">
        <v>102</v>
      </c>
      <c r="F5" s="25"/>
      <c r="G5" s="29" t="s">
        <v>112</v>
      </c>
      <c r="H5" s="25"/>
      <c r="I5" s="29" t="s">
        <v>103</v>
      </c>
      <c r="J5" s="29" t="s">
        <v>104</v>
      </c>
      <c r="K5" s="29" t="s">
        <v>105</v>
      </c>
      <c r="L5" s="25"/>
      <c r="M5" s="29" t="s">
        <v>108</v>
      </c>
      <c r="N5" s="25"/>
      <c r="O5" s="25" t="s">
        <v>28</v>
      </c>
    </row>
    <row r="6" spans="4:15" ht="12.75">
      <c r="D6" s="25" t="s">
        <v>29</v>
      </c>
      <c r="E6" s="25" t="s">
        <v>29</v>
      </c>
      <c r="F6" s="25"/>
      <c r="G6" s="25" t="s">
        <v>29</v>
      </c>
      <c r="H6" s="25"/>
      <c r="I6" s="25" t="s">
        <v>29</v>
      </c>
      <c r="J6" s="25" t="s">
        <v>29</v>
      </c>
      <c r="K6" s="25" t="s">
        <v>29</v>
      </c>
      <c r="L6" s="25"/>
      <c r="M6" s="25" t="s">
        <v>29</v>
      </c>
      <c r="N6" s="25"/>
      <c r="O6" s="25" t="s">
        <v>29</v>
      </c>
    </row>
    <row r="7" spans="4:15" ht="12.75">
      <c r="D7" s="7"/>
      <c r="E7" s="7"/>
      <c r="F7" s="7"/>
      <c r="G7" s="7"/>
      <c r="H7" s="7"/>
      <c r="I7" s="7"/>
      <c r="J7" s="7"/>
      <c r="K7" s="7"/>
      <c r="L7" s="7"/>
      <c r="M7" s="7"/>
      <c r="N7" s="7"/>
      <c r="O7" s="7"/>
    </row>
    <row r="8" spans="1:15" ht="12.75">
      <c r="A8" s="31" t="s">
        <v>136</v>
      </c>
      <c r="B8" s="26"/>
      <c r="C8" s="26"/>
      <c r="D8" s="32">
        <v>70000</v>
      </c>
      <c r="E8" s="32">
        <v>17400</v>
      </c>
      <c r="F8" s="32"/>
      <c r="G8" s="32">
        <v>0</v>
      </c>
      <c r="H8" s="32"/>
      <c r="I8" s="32">
        <v>155099</v>
      </c>
      <c r="J8" s="32">
        <v>982</v>
      </c>
      <c r="K8" s="32">
        <v>5631</v>
      </c>
      <c r="L8" s="32"/>
      <c r="M8" s="32">
        <v>-9612</v>
      </c>
      <c r="N8" s="32"/>
      <c r="O8" s="32">
        <f>SUM(D8:N8)</f>
        <v>239500</v>
      </c>
    </row>
    <row r="9" spans="1:15" ht="12.75">
      <c r="A9" s="31" t="s">
        <v>137</v>
      </c>
      <c r="B9" s="26"/>
      <c r="C9" s="26"/>
      <c r="D9" s="32">
        <v>0</v>
      </c>
      <c r="E9" s="32">
        <v>0</v>
      </c>
      <c r="F9" s="32"/>
      <c r="G9" s="32">
        <v>0</v>
      </c>
      <c r="H9" s="32"/>
      <c r="I9" s="32">
        <v>0</v>
      </c>
      <c r="J9" s="32">
        <v>0</v>
      </c>
      <c r="K9" s="32">
        <v>0</v>
      </c>
      <c r="L9" s="32"/>
      <c r="M9" s="32">
        <f>-4403-92624</f>
        <v>-97027</v>
      </c>
      <c r="N9" s="32"/>
      <c r="O9" s="32">
        <f>SUM(D9:N9)</f>
        <v>-97027</v>
      </c>
    </row>
    <row r="10" spans="1:15" ht="12.75">
      <c r="A10" s="31" t="s">
        <v>138</v>
      </c>
      <c r="B10" s="33"/>
      <c r="C10" s="26"/>
      <c r="D10" s="32">
        <v>14420</v>
      </c>
      <c r="E10" s="32">
        <v>-1947</v>
      </c>
      <c r="F10" s="32"/>
      <c r="G10" s="32">
        <v>0</v>
      </c>
      <c r="H10" s="32"/>
      <c r="I10" s="32">
        <v>-12473</v>
      </c>
      <c r="J10" s="32">
        <v>0</v>
      </c>
      <c r="K10" s="32">
        <v>0</v>
      </c>
      <c r="L10" s="32"/>
      <c r="M10" s="32">
        <v>0</v>
      </c>
      <c r="N10" s="32"/>
      <c r="O10" s="32">
        <f>SUM(D10:N10)</f>
        <v>0</v>
      </c>
    </row>
    <row r="11" spans="1:15" ht="12.75">
      <c r="A11" s="31"/>
      <c r="B11" s="26"/>
      <c r="C11" s="26"/>
      <c r="D11" s="32"/>
      <c r="E11" s="32"/>
      <c r="F11" s="32"/>
      <c r="G11" s="32"/>
      <c r="H11" s="32"/>
      <c r="I11" s="32"/>
      <c r="J11" s="32"/>
      <c r="K11" s="32"/>
      <c r="L11" s="32"/>
      <c r="M11" s="32"/>
      <c r="N11" s="32"/>
      <c r="O11" s="32"/>
    </row>
    <row r="12" spans="1:15" ht="13.5" thickBot="1">
      <c r="A12" s="31" t="s">
        <v>188</v>
      </c>
      <c r="B12" s="26"/>
      <c r="C12" s="26"/>
      <c r="D12" s="34">
        <f>SUM(D8:D11)</f>
        <v>84420</v>
      </c>
      <c r="E12" s="34">
        <f>SUM(E8:E11)</f>
        <v>15453</v>
      </c>
      <c r="F12" s="35"/>
      <c r="G12" s="34">
        <f>SUM(G8:G11)</f>
        <v>0</v>
      </c>
      <c r="H12" s="35">
        <f>SUM(H8:H11)</f>
        <v>0</v>
      </c>
      <c r="I12" s="34">
        <f>SUM(I8:I11)</f>
        <v>142626</v>
      </c>
      <c r="J12" s="34">
        <f>SUM(J8:J11)</f>
        <v>982</v>
      </c>
      <c r="K12" s="34">
        <f>SUM(K8:K11)</f>
        <v>5631</v>
      </c>
      <c r="L12" s="32"/>
      <c r="M12" s="34">
        <f>SUM(M8:M11)</f>
        <v>-106639</v>
      </c>
      <c r="N12" s="32"/>
      <c r="O12" s="34">
        <f>SUM(O8:O11)</f>
        <v>142473</v>
      </c>
    </row>
    <row r="13" spans="1:15" ht="12.75">
      <c r="A13" s="26"/>
      <c r="B13" s="26"/>
      <c r="C13" s="26"/>
      <c r="D13" s="36"/>
      <c r="E13" s="36"/>
      <c r="F13" s="36"/>
      <c r="G13" s="36"/>
      <c r="H13" s="36"/>
      <c r="I13" s="36"/>
      <c r="J13" s="36"/>
      <c r="K13" s="36"/>
      <c r="L13" s="36"/>
      <c r="M13" s="36"/>
      <c r="N13" s="36"/>
      <c r="O13" s="36"/>
    </row>
    <row r="14" spans="1:15" ht="12.75">
      <c r="A14" s="26" t="s">
        <v>109</v>
      </c>
      <c r="B14" s="26"/>
      <c r="C14" s="26"/>
      <c r="D14" s="36">
        <v>40000</v>
      </c>
      <c r="E14" s="36">
        <v>17400</v>
      </c>
      <c r="F14" s="36"/>
      <c r="G14" s="36">
        <v>9341</v>
      </c>
      <c r="H14" s="36"/>
      <c r="I14" s="36">
        <v>156600</v>
      </c>
      <c r="J14" s="36">
        <v>982</v>
      </c>
      <c r="K14" s="36">
        <v>5631</v>
      </c>
      <c r="L14" s="36"/>
      <c r="M14" s="36">
        <v>-8400</v>
      </c>
      <c r="N14" s="36"/>
      <c r="O14" s="36">
        <f aca="true" t="shared" si="0" ref="O14:O19">SUM(D14:N14)</f>
        <v>221554</v>
      </c>
    </row>
    <row r="15" spans="1:15" ht="12.75">
      <c r="A15" s="26" t="s">
        <v>137</v>
      </c>
      <c r="B15" s="26"/>
      <c r="C15" s="26"/>
      <c r="D15" s="36">
        <v>0</v>
      </c>
      <c r="E15" s="36">
        <v>0</v>
      </c>
      <c r="F15" s="36"/>
      <c r="G15" s="36">
        <v>0</v>
      </c>
      <c r="H15" s="36"/>
      <c r="I15" s="36">
        <v>0</v>
      </c>
      <c r="J15" s="36">
        <v>0</v>
      </c>
      <c r="K15" s="36">
        <v>0</v>
      </c>
      <c r="L15" s="36"/>
      <c r="M15" s="36">
        <v>-2155</v>
      </c>
      <c r="N15" s="36"/>
      <c r="O15" s="36">
        <f t="shared" si="0"/>
        <v>-2155</v>
      </c>
    </row>
    <row r="16" spans="1:15" ht="12.75">
      <c r="A16" s="26" t="s">
        <v>114</v>
      </c>
      <c r="B16" s="26"/>
      <c r="C16" s="26"/>
      <c r="D16" s="36"/>
      <c r="E16" s="36"/>
      <c r="F16" s="36"/>
      <c r="G16" s="36"/>
      <c r="H16" s="36"/>
      <c r="I16" s="36"/>
      <c r="J16" s="36"/>
      <c r="K16" s="36"/>
      <c r="L16" s="36"/>
      <c r="M16" s="36"/>
      <c r="N16" s="36"/>
      <c r="O16" s="36"/>
    </row>
    <row r="17" spans="1:15" ht="12.75">
      <c r="A17" s="26" t="s">
        <v>113</v>
      </c>
      <c r="B17" s="26"/>
      <c r="C17" s="26"/>
      <c r="D17" s="36">
        <v>0</v>
      </c>
      <c r="E17" s="36">
        <v>0</v>
      </c>
      <c r="F17" s="36"/>
      <c r="G17" s="36">
        <v>20659</v>
      </c>
      <c r="H17" s="36"/>
      <c r="I17" s="36">
        <v>0</v>
      </c>
      <c r="J17" s="36">
        <v>0</v>
      </c>
      <c r="K17" s="36">
        <v>0</v>
      </c>
      <c r="L17" s="36"/>
      <c r="M17" s="36">
        <v>0</v>
      </c>
      <c r="N17" s="36"/>
      <c r="O17" s="36">
        <f t="shared" si="0"/>
        <v>20659</v>
      </c>
    </row>
    <row r="18" spans="1:15" ht="12" customHeight="1">
      <c r="A18" s="26" t="s">
        <v>111</v>
      </c>
      <c r="B18" s="26"/>
      <c r="C18" s="26"/>
      <c r="D18" s="36">
        <v>30000</v>
      </c>
      <c r="E18" s="36">
        <v>0</v>
      </c>
      <c r="F18" s="36"/>
      <c r="G18" s="36">
        <v>-30000</v>
      </c>
      <c r="H18" s="36"/>
      <c r="I18" s="36">
        <v>0</v>
      </c>
      <c r="J18" s="36">
        <v>0</v>
      </c>
      <c r="K18" s="36">
        <v>0</v>
      </c>
      <c r="L18" s="36"/>
      <c r="M18" s="36">
        <v>0</v>
      </c>
      <c r="N18" s="36"/>
      <c r="O18" s="36">
        <f t="shared" si="0"/>
        <v>0</v>
      </c>
    </row>
    <row r="19" spans="1:15" ht="12" customHeight="1">
      <c r="A19" s="26" t="s">
        <v>173</v>
      </c>
      <c r="B19" s="26"/>
      <c r="C19" s="26"/>
      <c r="D19" s="36">
        <v>0</v>
      </c>
      <c r="E19" s="36">
        <v>0</v>
      </c>
      <c r="F19" s="36"/>
      <c r="G19" s="36">
        <v>0</v>
      </c>
      <c r="H19" s="36"/>
      <c r="I19" s="36">
        <v>-1502</v>
      </c>
      <c r="J19" s="36">
        <v>0</v>
      </c>
      <c r="K19" s="36">
        <v>0</v>
      </c>
      <c r="L19" s="36"/>
      <c r="M19" s="36">
        <v>0</v>
      </c>
      <c r="N19" s="36"/>
      <c r="O19" s="36">
        <f t="shared" si="0"/>
        <v>-1502</v>
      </c>
    </row>
    <row r="20" spans="1:15" ht="12.75">
      <c r="A20" s="26"/>
      <c r="B20" s="26"/>
      <c r="C20" s="26"/>
      <c r="D20" s="36"/>
      <c r="E20" s="36"/>
      <c r="F20" s="36"/>
      <c r="G20" s="36"/>
      <c r="H20" s="36"/>
      <c r="I20" s="36"/>
      <c r="J20" s="36"/>
      <c r="K20" s="36"/>
      <c r="L20" s="36"/>
      <c r="M20" s="36"/>
      <c r="N20" s="36"/>
      <c r="O20" s="36"/>
    </row>
    <row r="21" spans="1:15" ht="13.5" thickBot="1">
      <c r="A21" s="26" t="s">
        <v>189</v>
      </c>
      <c r="B21" s="26"/>
      <c r="C21" s="26"/>
      <c r="D21" s="84">
        <f>SUM(D14:D20)</f>
        <v>70000</v>
      </c>
      <c r="E21" s="84">
        <f>SUM(E14:E20)</f>
        <v>17400</v>
      </c>
      <c r="F21" s="85"/>
      <c r="G21" s="84">
        <f>SUM(G14:G20)</f>
        <v>0</v>
      </c>
      <c r="H21" s="85">
        <f>SUM(H14:H20)</f>
        <v>0</v>
      </c>
      <c r="I21" s="84">
        <f>SUM(I14:I20)</f>
        <v>155098</v>
      </c>
      <c r="J21" s="84">
        <f>SUM(J14:J20)</f>
        <v>982</v>
      </c>
      <c r="K21" s="84">
        <f>SUM(K14:K20)</f>
        <v>5631</v>
      </c>
      <c r="L21" s="36"/>
      <c r="M21" s="84">
        <f>SUM(M14:M20)</f>
        <v>-10555</v>
      </c>
      <c r="N21" s="36"/>
      <c r="O21" s="84">
        <f>SUM(O14:O20)</f>
        <v>238556</v>
      </c>
    </row>
    <row r="22" spans="4:15" ht="12.75">
      <c r="D22" s="7"/>
      <c r="E22" s="7"/>
      <c r="F22" s="7"/>
      <c r="G22" s="7"/>
      <c r="H22" s="7"/>
      <c r="I22" s="7"/>
      <c r="J22" s="7"/>
      <c r="K22" s="7"/>
      <c r="L22" s="7"/>
      <c r="M22" s="7"/>
      <c r="N22" s="7"/>
      <c r="O22" s="7"/>
    </row>
    <row r="23" spans="4:15" ht="12.75">
      <c r="D23" s="7"/>
      <c r="E23" s="7"/>
      <c r="F23" s="7"/>
      <c r="G23" s="7"/>
      <c r="H23" s="7"/>
      <c r="I23" s="7"/>
      <c r="J23" s="7"/>
      <c r="K23" s="7"/>
      <c r="L23" s="7"/>
      <c r="M23" s="7"/>
      <c r="N23" s="7"/>
      <c r="O23" s="7"/>
    </row>
    <row r="24" spans="1:15" ht="25.5" customHeight="1">
      <c r="A24" s="86" t="s">
        <v>161</v>
      </c>
      <c r="B24" s="89"/>
      <c r="C24" s="89"/>
      <c r="D24" s="89"/>
      <c r="E24" s="89"/>
      <c r="F24" s="89"/>
      <c r="G24" s="89"/>
      <c r="H24" s="89"/>
      <c r="I24" s="89"/>
      <c r="J24" s="89"/>
      <c r="K24" s="89"/>
      <c r="L24" s="89"/>
      <c r="M24" s="89"/>
      <c r="N24" s="89"/>
      <c r="O24" s="89"/>
    </row>
  </sheetData>
  <mergeCells count="3">
    <mergeCell ref="J4:K4"/>
    <mergeCell ref="A24:O24"/>
    <mergeCell ref="M3:M4"/>
  </mergeCells>
  <printOptions/>
  <pageMargins left="0.75" right="0.25" top="1" bottom="0.25" header="0.5" footer="0.25"/>
  <pageSetup firstPageNumber="3" useFirstPageNumber="1" horizontalDpi="1200" verticalDpi="1200" orientation="landscape" paperSize="9" r:id="rId1"/>
  <headerFooter alignWithMargins="0">
    <oddHeader>&amp;L&amp;"Arial,Bold" Nexnews Berhad &amp;"Arial,Regular"&amp;9(290601-T)
</oddHeader>
    <oddFooter>&amp;C&amp;9&amp;P</oddFooter>
  </headerFooter>
</worksheet>
</file>

<file path=xl/worksheets/sheet4.xml><?xml version="1.0" encoding="utf-8"?>
<worksheet xmlns="http://schemas.openxmlformats.org/spreadsheetml/2006/main" xmlns:r="http://schemas.openxmlformats.org/officeDocument/2006/relationships">
  <dimension ref="A1:L103"/>
  <sheetViews>
    <sheetView workbookViewId="0" topLeftCell="A1">
      <selection activeCell="G10" sqref="G10"/>
    </sheetView>
  </sheetViews>
  <sheetFormatPr defaultColWidth="9.140625" defaultRowHeight="12.75"/>
  <cols>
    <col min="1" max="1" width="3.140625" style="4" customWidth="1"/>
    <col min="2" max="5" width="9.140625" style="4" customWidth="1"/>
    <col min="6" max="6" width="11.28125" style="4" customWidth="1"/>
    <col min="7" max="7" width="11.00390625" style="3" customWidth="1"/>
    <col min="8" max="8" width="1.1484375" style="4" customWidth="1"/>
    <col min="9" max="9" width="11.28125" style="4" customWidth="1"/>
    <col min="10" max="16384" width="9.140625" style="4" customWidth="1"/>
  </cols>
  <sheetData>
    <row r="1" ht="12.75">
      <c r="A1" s="3" t="s">
        <v>96</v>
      </c>
    </row>
    <row r="2" ht="12.75">
      <c r="A2" s="3" t="s">
        <v>184</v>
      </c>
    </row>
    <row r="3" spans="7:8" ht="12.75">
      <c r="G3" s="26"/>
      <c r="H3" s="26"/>
    </row>
    <row r="4" spans="7:9" ht="12.75">
      <c r="G4" s="27" t="s">
        <v>185</v>
      </c>
      <c r="I4" s="55" t="s">
        <v>186</v>
      </c>
    </row>
    <row r="5" spans="7:9" ht="12.75">
      <c r="G5" s="5" t="s">
        <v>29</v>
      </c>
      <c r="I5" s="15" t="s">
        <v>29</v>
      </c>
    </row>
    <row r="6" ht="12.75">
      <c r="A6" s="3" t="s">
        <v>168</v>
      </c>
    </row>
    <row r="7" spans="1:9" ht="12.75">
      <c r="A7" s="4" t="s">
        <v>153</v>
      </c>
      <c r="G7" s="6">
        <f>'P&amp;L'!F16</f>
        <v>-93943</v>
      </c>
      <c r="H7" s="7"/>
      <c r="I7" s="7">
        <f>'P&amp;L'!G16</f>
        <v>-295</v>
      </c>
    </row>
    <row r="8" spans="1:9" ht="12.75">
      <c r="A8" s="4" t="s">
        <v>22</v>
      </c>
      <c r="G8" s="6"/>
      <c r="H8" s="7"/>
      <c r="I8" s="7"/>
    </row>
    <row r="9" spans="2:9" ht="12.75">
      <c r="B9" s="4" t="s">
        <v>60</v>
      </c>
      <c r="G9" s="6">
        <f>2622+92624</f>
        <v>95246</v>
      </c>
      <c r="H9" s="7"/>
      <c r="I9" s="7">
        <v>3183</v>
      </c>
    </row>
    <row r="10" spans="2:9" ht="12.75">
      <c r="B10" s="4" t="s">
        <v>61</v>
      </c>
      <c r="G10" s="9">
        <v>2</v>
      </c>
      <c r="H10" s="7"/>
      <c r="I10" s="10">
        <v>8</v>
      </c>
    </row>
    <row r="11" spans="1:9" ht="12.75">
      <c r="A11" s="4" t="s">
        <v>199</v>
      </c>
      <c r="G11" s="6">
        <f>SUM(G6:G10)</f>
        <v>1305</v>
      </c>
      <c r="H11" s="6"/>
      <c r="I11" s="7">
        <f>SUM(I6:I10)</f>
        <v>2896</v>
      </c>
    </row>
    <row r="12" spans="7:9" ht="12.75">
      <c r="G12" s="6"/>
      <c r="H12" s="7"/>
      <c r="I12" s="7"/>
    </row>
    <row r="13" spans="1:9" ht="12.75">
      <c r="A13" s="4" t="s">
        <v>23</v>
      </c>
      <c r="G13" s="6"/>
      <c r="H13" s="7"/>
      <c r="I13" s="7"/>
    </row>
    <row r="14" spans="2:9" ht="12.75">
      <c r="B14" s="4" t="s">
        <v>62</v>
      </c>
      <c r="G14" s="6">
        <v>-897</v>
      </c>
      <c r="H14" s="7"/>
      <c r="I14" s="7">
        <v>-2023</v>
      </c>
    </row>
    <row r="15" spans="2:9" ht="12.75">
      <c r="B15" s="4" t="s">
        <v>63</v>
      </c>
      <c r="G15" s="9">
        <v>39</v>
      </c>
      <c r="H15" s="7"/>
      <c r="I15" s="10">
        <v>-16455</v>
      </c>
    </row>
    <row r="16" spans="1:9" ht="12.75">
      <c r="A16" s="4" t="s">
        <v>200</v>
      </c>
      <c r="G16" s="6">
        <f>SUM(G11:G15)</f>
        <v>447</v>
      </c>
      <c r="H16" s="6"/>
      <c r="I16" s="7">
        <f>SUM(I11:I15)</f>
        <v>-15582</v>
      </c>
    </row>
    <row r="17" spans="1:9" ht="12.75">
      <c r="A17" s="4" t="s">
        <v>24</v>
      </c>
      <c r="G17" s="6">
        <v>-1009</v>
      </c>
      <c r="H17" s="7"/>
      <c r="I17" s="7">
        <v>-681</v>
      </c>
    </row>
    <row r="18" spans="1:9" ht="12.75">
      <c r="A18" s="4" t="s">
        <v>130</v>
      </c>
      <c r="G18" s="28">
        <f>SUM(G16:G17)</f>
        <v>-562</v>
      </c>
      <c r="H18" s="21"/>
      <c r="I18" s="81">
        <f>SUM(I16:I17)</f>
        <v>-16263</v>
      </c>
    </row>
    <row r="19" spans="7:9" ht="12.75">
      <c r="G19" s="6"/>
      <c r="H19" s="7"/>
      <c r="I19" s="7"/>
    </row>
    <row r="20" spans="1:9" ht="12.75">
      <c r="A20" s="3" t="s">
        <v>177</v>
      </c>
      <c r="G20" s="6"/>
      <c r="H20" s="7"/>
      <c r="I20" s="7"/>
    </row>
    <row r="21" spans="1:10" ht="12.75">
      <c r="A21" s="4" t="s">
        <v>25</v>
      </c>
      <c r="G21" s="6">
        <v>-532</v>
      </c>
      <c r="H21" s="6"/>
      <c r="I21" s="7">
        <v>-1660</v>
      </c>
      <c r="J21" s="7"/>
    </row>
    <row r="22" spans="1:10" ht="12.75">
      <c r="A22" s="4" t="s">
        <v>90</v>
      </c>
      <c r="G22" s="6">
        <v>2</v>
      </c>
      <c r="H22" s="6"/>
      <c r="I22" s="7">
        <v>163</v>
      </c>
      <c r="J22" s="7"/>
    </row>
    <row r="23" spans="1:10" ht="12.75">
      <c r="A23" s="4" t="s">
        <v>174</v>
      </c>
      <c r="G23" s="6">
        <v>0</v>
      </c>
      <c r="H23" s="6"/>
      <c r="I23" s="7">
        <v>18</v>
      </c>
      <c r="J23" s="7"/>
    </row>
    <row r="24" spans="1:9" ht="12.75">
      <c r="A24" s="4" t="s">
        <v>26</v>
      </c>
      <c r="G24" s="6">
        <v>92</v>
      </c>
      <c r="H24" s="7"/>
      <c r="I24" s="7">
        <v>188</v>
      </c>
    </row>
    <row r="25" spans="1:9" ht="12.75">
      <c r="A25" s="4" t="s">
        <v>134</v>
      </c>
      <c r="G25" s="28">
        <f>SUM(G21:G24)</f>
        <v>-438</v>
      </c>
      <c r="H25" s="7"/>
      <c r="I25" s="81">
        <f>SUM(I21:I24)</f>
        <v>-1291</v>
      </c>
    </row>
    <row r="26" spans="7:9" ht="12.75">
      <c r="G26" s="6"/>
      <c r="H26" s="7"/>
      <c r="I26" s="7"/>
    </row>
    <row r="27" spans="1:9" ht="12.75">
      <c r="A27" s="3" t="s">
        <v>178</v>
      </c>
      <c r="G27" s="6"/>
      <c r="H27" s="7"/>
      <c r="I27" s="7"/>
    </row>
    <row r="28" spans="1:9" ht="12.75">
      <c r="A28" s="4" t="s">
        <v>141</v>
      </c>
      <c r="G28" s="6">
        <v>0</v>
      </c>
      <c r="H28" s="7"/>
      <c r="I28" s="7">
        <v>-16806</v>
      </c>
    </row>
    <row r="29" spans="1:9" ht="12.75">
      <c r="A29" s="4" t="s">
        <v>179</v>
      </c>
      <c r="G29" s="6">
        <v>0</v>
      </c>
      <c r="H29" s="7"/>
      <c r="I29" s="7">
        <v>30000</v>
      </c>
    </row>
    <row r="30" spans="1:9" ht="12.75">
      <c r="A30" s="4" t="s">
        <v>64</v>
      </c>
      <c r="G30" s="6">
        <v>-261</v>
      </c>
      <c r="H30" s="7"/>
      <c r="I30" s="7">
        <v>-1370</v>
      </c>
    </row>
    <row r="31" spans="1:9" ht="12.75">
      <c r="A31" s="4" t="s">
        <v>27</v>
      </c>
      <c r="G31" s="6">
        <v>-95</v>
      </c>
      <c r="H31" s="7"/>
      <c r="I31" s="7">
        <v>-196</v>
      </c>
    </row>
    <row r="32" spans="1:9" ht="12.75">
      <c r="A32" s="4" t="s">
        <v>169</v>
      </c>
      <c r="G32" s="28">
        <f>SUM(G27:G31)</f>
        <v>-356</v>
      </c>
      <c r="H32" s="7"/>
      <c r="I32" s="81">
        <f>SUM(I27:I31)</f>
        <v>11628</v>
      </c>
    </row>
    <row r="33" spans="7:9" ht="12.75">
      <c r="G33" s="6"/>
      <c r="H33" s="7"/>
      <c r="I33" s="7"/>
    </row>
    <row r="34" spans="1:9" ht="12.75">
      <c r="A34" s="3" t="s">
        <v>170</v>
      </c>
      <c r="G34" s="6">
        <f>G18+G25+G32</f>
        <v>-1356</v>
      </c>
      <c r="H34" s="7"/>
      <c r="I34" s="7">
        <f>I18+I25+I32</f>
        <v>-5926</v>
      </c>
    </row>
    <row r="35" spans="7:9" ht="12.75">
      <c r="G35" s="6"/>
      <c r="H35" s="7"/>
      <c r="I35" s="7"/>
    </row>
    <row r="36" spans="1:9" ht="12.75">
      <c r="A36" s="3" t="s">
        <v>58</v>
      </c>
      <c r="G36" s="6">
        <v>10582</v>
      </c>
      <c r="H36" s="7"/>
      <c r="I36" s="7">
        <v>16192</v>
      </c>
    </row>
    <row r="37" spans="1:9" ht="13.5" thickBot="1">
      <c r="A37" s="3" t="s">
        <v>194</v>
      </c>
      <c r="G37" s="11">
        <f>SUM(G34:G36)</f>
        <v>9226</v>
      </c>
      <c r="H37" s="7"/>
      <c r="I37" s="75">
        <f>SUM(I34:I36)</f>
        <v>10266</v>
      </c>
    </row>
    <row r="38" spans="7:9" ht="12.75">
      <c r="G38" s="6"/>
      <c r="H38" s="7"/>
      <c r="I38" s="21"/>
    </row>
    <row r="39" spans="1:9" ht="12.75">
      <c r="A39" s="4" t="s">
        <v>106</v>
      </c>
      <c r="G39" s="6"/>
      <c r="H39" s="7"/>
      <c r="I39" s="7"/>
    </row>
    <row r="40" spans="1:9" ht="12.75">
      <c r="A40" s="4" t="s">
        <v>107</v>
      </c>
      <c r="G40" s="6">
        <v>2871</v>
      </c>
      <c r="H40" s="6">
        <f>'BS'!G15</f>
        <v>0</v>
      </c>
      <c r="I40" s="7">
        <v>6075</v>
      </c>
    </row>
    <row r="41" spans="1:9" ht="12.75">
      <c r="A41" s="4" t="s">
        <v>10</v>
      </c>
      <c r="G41" s="6">
        <v>6355</v>
      </c>
      <c r="H41" s="7"/>
      <c r="I41" s="7">
        <v>4191</v>
      </c>
    </row>
    <row r="42" spans="7:9" ht="13.5" thickBot="1">
      <c r="G42" s="11">
        <f>SUM(G40:G41)</f>
        <v>9226</v>
      </c>
      <c r="H42" s="20">
        <f>SUM(H40:H41)</f>
        <v>0</v>
      </c>
      <c r="I42" s="75">
        <f>SUM(I40:I41)</f>
        <v>10266</v>
      </c>
    </row>
    <row r="43" spans="7:9" ht="12.75">
      <c r="G43" s="20"/>
      <c r="H43" s="20"/>
      <c r="I43" s="21"/>
    </row>
    <row r="44" spans="7:9" ht="12.75">
      <c r="G44" s="6"/>
      <c r="H44" s="7"/>
      <c r="I44" s="7"/>
    </row>
    <row r="45" spans="1:12" ht="37.5" customHeight="1">
      <c r="A45" s="86" t="s">
        <v>162</v>
      </c>
      <c r="B45" s="93"/>
      <c r="C45" s="93"/>
      <c r="D45" s="93"/>
      <c r="E45" s="93"/>
      <c r="F45" s="93"/>
      <c r="G45" s="93"/>
      <c r="H45" s="93"/>
      <c r="I45" s="93"/>
      <c r="J45" s="26"/>
      <c r="K45" s="26"/>
      <c r="L45" s="26"/>
    </row>
    <row r="46" spans="7:9" ht="12.75">
      <c r="G46" s="6"/>
      <c r="H46" s="7"/>
      <c r="I46" s="7"/>
    </row>
    <row r="47" spans="7:9" ht="12.75">
      <c r="G47" s="6"/>
      <c r="H47" s="7"/>
      <c r="I47" s="7"/>
    </row>
    <row r="48" spans="7:9" ht="12.75">
      <c r="G48" s="6"/>
      <c r="H48" s="7"/>
      <c r="I48" s="7"/>
    </row>
    <row r="49" spans="7:9" ht="12.75">
      <c r="G49" s="6"/>
      <c r="H49" s="7"/>
      <c r="I49" s="7"/>
    </row>
    <row r="50" spans="7:9" ht="12.75">
      <c r="G50" s="6"/>
      <c r="H50" s="7"/>
      <c r="I50" s="7"/>
    </row>
    <row r="51" spans="7:9" ht="12.75">
      <c r="G51" s="6"/>
      <c r="H51" s="7"/>
      <c r="I51" s="7"/>
    </row>
    <row r="52" spans="7:9" ht="12.75">
      <c r="G52" s="6"/>
      <c r="H52" s="7"/>
      <c r="I52" s="7"/>
    </row>
    <row r="53" spans="7:9" ht="12.75">
      <c r="G53" s="6"/>
      <c r="H53" s="7"/>
      <c r="I53" s="7"/>
    </row>
    <row r="54" spans="7:9" ht="12.75">
      <c r="G54" s="6"/>
      <c r="H54" s="7"/>
      <c r="I54" s="7"/>
    </row>
    <row r="55" spans="7:9" ht="12.75">
      <c r="G55" s="6"/>
      <c r="H55" s="7"/>
      <c r="I55" s="7"/>
    </row>
    <row r="56" spans="7:9" ht="12.75">
      <c r="G56" s="6"/>
      <c r="H56" s="7"/>
      <c r="I56" s="7"/>
    </row>
    <row r="57" spans="7:9" ht="12.75">
      <c r="G57" s="6"/>
      <c r="H57" s="7"/>
      <c r="I57" s="7"/>
    </row>
    <row r="58" spans="7:9" ht="12.75">
      <c r="G58" s="6"/>
      <c r="H58" s="7"/>
      <c r="I58" s="7"/>
    </row>
    <row r="59" spans="7:9" ht="12.75">
      <c r="G59" s="6"/>
      <c r="H59" s="7"/>
      <c r="I59" s="7"/>
    </row>
    <row r="60" spans="7:9" ht="12.75">
      <c r="G60" s="6"/>
      <c r="H60" s="7"/>
      <c r="I60" s="7"/>
    </row>
    <row r="61" spans="7:9" ht="12.75">
      <c r="G61" s="6"/>
      <c r="H61" s="7"/>
      <c r="I61" s="7"/>
    </row>
    <row r="62" spans="7:9" ht="12.75">
      <c r="G62" s="6"/>
      <c r="H62" s="7"/>
      <c r="I62" s="7"/>
    </row>
    <row r="63" spans="7:9" ht="12.75">
      <c r="G63" s="6"/>
      <c r="H63" s="7"/>
      <c r="I63" s="7"/>
    </row>
    <row r="64" spans="7:9" ht="12.75">
      <c r="G64" s="6"/>
      <c r="H64" s="7"/>
      <c r="I64" s="7"/>
    </row>
    <row r="65" spans="7:9" ht="12.75">
      <c r="G65" s="6"/>
      <c r="H65" s="7"/>
      <c r="I65" s="7"/>
    </row>
    <row r="66" spans="7:9" ht="12.75">
      <c r="G66" s="6"/>
      <c r="H66" s="7"/>
      <c r="I66" s="7"/>
    </row>
    <row r="67" spans="7:9" ht="12.75">
      <c r="G67" s="6"/>
      <c r="H67" s="7"/>
      <c r="I67" s="7"/>
    </row>
    <row r="68" spans="7:9" ht="12.75">
      <c r="G68" s="6"/>
      <c r="H68" s="7"/>
      <c r="I68" s="7"/>
    </row>
    <row r="69" spans="7:9" ht="12.75">
      <c r="G69" s="6"/>
      <c r="H69" s="7"/>
      <c r="I69" s="7"/>
    </row>
    <row r="70" spans="7:9" ht="12.75">
      <c r="G70" s="6"/>
      <c r="H70" s="7"/>
      <c r="I70" s="7"/>
    </row>
    <row r="71" spans="7:9" ht="12.75">
      <c r="G71" s="6"/>
      <c r="H71" s="7"/>
      <c r="I71" s="7"/>
    </row>
    <row r="72" spans="7:9" ht="12.75">
      <c r="G72" s="6"/>
      <c r="H72" s="7"/>
      <c r="I72" s="7"/>
    </row>
    <row r="73" spans="7:9" ht="12.75">
      <c r="G73" s="6"/>
      <c r="H73" s="7"/>
      <c r="I73" s="7"/>
    </row>
    <row r="74" spans="7:9" ht="12.75">
      <c r="G74" s="6"/>
      <c r="H74" s="7"/>
      <c r="I74" s="7"/>
    </row>
    <row r="75" spans="7:9" ht="12.75">
      <c r="G75" s="6"/>
      <c r="H75" s="7"/>
      <c r="I75" s="7"/>
    </row>
    <row r="76" spans="7:9" ht="12.75">
      <c r="G76" s="6"/>
      <c r="H76" s="7"/>
      <c r="I76" s="7"/>
    </row>
    <row r="77" spans="7:9" ht="12.75">
      <c r="G77" s="6"/>
      <c r="H77" s="7"/>
      <c r="I77" s="7"/>
    </row>
    <row r="78" spans="7:9" ht="12.75">
      <c r="G78" s="6"/>
      <c r="H78" s="7"/>
      <c r="I78" s="7"/>
    </row>
    <row r="79" spans="7:9" ht="12.75">
      <c r="G79" s="6"/>
      <c r="H79" s="7"/>
      <c r="I79" s="7"/>
    </row>
    <row r="80" spans="7:9" ht="12.75">
      <c r="G80" s="6"/>
      <c r="H80" s="7"/>
      <c r="I80" s="7"/>
    </row>
    <row r="81" spans="7:9" ht="12.75">
      <c r="G81" s="6"/>
      <c r="H81" s="7"/>
      <c r="I81" s="7"/>
    </row>
    <row r="82" spans="7:9" ht="12.75">
      <c r="G82" s="6"/>
      <c r="H82" s="7"/>
      <c r="I82" s="7"/>
    </row>
    <row r="83" spans="7:9" ht="12.75">
      <c r="G83" s="6"/>
      <c r="H83" s="7"/>
      <c r="I83" s="7"/>
    </row>
    <row r="84" spans="7:9" ht="12.75">
      <c r="G84" s="6"/>
      <c r="H84" s="7"/>
      <c r="I84" s="7"/>
    </row>
    <row r="85" spans="7:9" ht="12.75">
      <c r="G85" s="6"/>
      <c r="H85" s="7"/>
      <c r="I85" s="7"/>
    </row>
    <row r="86" spans="7:9" ht="12.75">
      <c r="G86" s="6"/>
      <c r="H86" s="7"/>
      <c r="I86" s="7"/>
    </row>
    <row r="87" spans="7:9" ht="12.75">
      <c r="G87" s="6"/>
      <c r="H87" s="7"/>
      <c r="I87" s="7"/>
    </row>
    <row r="88" spans="7:9" ht="12.75">
      <c r="G88" s="6"/>
      <c r="H88" s="7"/>
      <c r="I88" s="7"/>
    </row>
    <row r="89" spans="7:9" ht="12.75">
      <c r="G89" s="6"/>
      <c r="H89" s="7"/>
      <c r="I89" s="7"/>
    </row>
    <row r="90" spans="7:9" ht="12.75">
      <c r="G90" s="6"/>
      <c r="H90" s="7"/>
      <c r="I90" s="7"/>
    </row>
    <row r="91" spans="7:9" ht="12.75">
      <c r="G91" s="6"/>
      <c r="H91" s="7"/>
      <c r="I91" s="7"/>
    </row>
    <row r="92" spans="7:9" ht="12.75">
      <c r="G92" s="6"/>
      <c r="H92" s="7"/>
      <c r="I92" s="7"/>
    </row>
    <row r="93" spans="7:9" ht="12.75">
      <c r="G93" s="6"/>
      <c r="H93" s="7"/>
      <c r="I93" s="7"/>
    </row>
    <row r="94" spans="7:9" ht="12.75">
      <c r="G94" s="6"/>
      <c r="H94" s="7"/>
      <c r="I94" s="7"/>
    </row>
    <row r="95" spans="7:9" ht="12.75">
      <c r="G95" s="6"/>
      <c r="H95" s="7"/>
      <c r="I95" s="7"/>
    </row>
    <row r="96" spans="7:9" ht="12.75">
      <c r="G96" s="6"/>
      <c r="H96" s="7"/>
      <c r="I96" s="7"/>
    </row>
    <row r="97" spans="7:9" ht="12.75">
      <c r="G97" s="6"/>
      <c r="H97" s="7"/>
      <c r="I97" s="7"/>
    </row>
    <row r="98" spans="7:9" ht="12.75">
      <c r="G98" s="6"/>
      <c r="H98" s="7"/>
      <c r="I98" s="7"/>
    </row>
    <row r="99" spans="7:9" ht="12.75">
      <c r="G99" s="6"/>
      <c r="H99" s="7"/>
      <c r="I99" s="7"/>
    </row>
    <row r="100" spans="7:9" ht="12.75">
      <c r="G100" s="6"/>
      <c r="H100" s="7"/>
      <c r="I100" s="7"/>
    </row>
    <row r="101" spans="7:9" ht="12.75">
      <c r="G101" s="6"/>
      <c r="H101" s="7"/>
      <c r="I101" s="7"/>
    </row>
    <row r="102" spans="7:9" ht="12.75">
      <c r="G102" s="6"/>
      <c r="H102" s="7"/>
      <c r="I102" s="7"/>
    </row>
    <row r="103" spans="7:9" ht="12.75">
      <c r="G103" s="6"/>
      <c r="H103" s="7"/>
      <c r="I103" s="7"/>
    </row>
  </sheetData>
  <mergeCells count="1">
    <mergeCell ref="A45:I45"/>
  </mergeCells>
  <printOptions/>
  <pageMargins left="0.75" right="0.75" top="1" bottom="0.25" header="0.5" footer="0.25"/>
  <pageSetup firstPageNumber="4" useFirstPageNumber="1" horizontalDpi="300" verticalDpi="300" orientation="portrait" paperSize="9" r:id="rId1"/>
  <headerFooter alignWithMargins="0">
    <oddHeader>&amp;L &amp;"Arial,Bold"Nexnews Berhad&amp;"Arial,Regular" &amp;9(290601-T)
</oddHeader>
    <oddFooter>&amp;C&amp;9&amp;P</oddFooter>
  </headerFooter>
</worksheet>
</file>

<file path=xl/worksheets/sheet5.xml><?xml version="1.0" encoding="utf-8"?>
<worksheet xmlns="http://schemas.openxmlformats.org/spreadsheetml/2006/main" xmlns:r="http://schemas.openxmlformats.org/officeDocument/2006/relationships">
  <dimension ref="A1:P52"/>
  <sheetViews>
    <sheetView workbookViewId="0" topLeftCell="A1">
      <selection activeCell="D10" sqref="D10"/>
    </sheetView>
  </sheetViews>
  <sheetFormatPr defaultColWidth="9.140625" defaultRowHeight="12.75"/>
  <cols>
    <col min="1" max="1" width="4.140625" style="1" customWidth="1"/>
    <col min="2" max="2" width="3.8515625" style="1" customWidth="1"/>
    <col min="3" max="4" width="9.140625" style="1" customWidth="1"/>
    <col min="5" max="5" width="10.28125" style="1" customWidth="1"/>
    <col min="6" max="6" width="11.00390625" style="1" customWidth="1"/>
    <col min="7" max="7" width="9.421875" style="1" customWidth="1"/>
    <col min="8" max="9" width="11.421875" style="1" customWidth="1"/>
    <col min="10" max="10" width="11.00390625" style="1" customWidth="1"/>
    <col min="11" max="16384" width="9.140625" style="1" customWidth="1"/>
  </cols>
  <sheetData>
    <row r="1" ht="12">
      <c r="A1" s="41" t="s">
        <v>198</v>
      </c>
    </row>
    <row r="2" ht="6" customHeight="1"/>
    <row r="3" spans="1:2" ht="12">
      <c r="A3" s="1" t="s">
        <v>65</v>
      </c>
      <c r="B3" s="43" t="s">
        <v>33</v>
      </c>
    </row>
    <row r="4" spans="2:10" ht="36" customHeight="1">
      <c r="B4" s="96" t="s">
        <v>204</v>
      </c>
      <c r="C4" s="96"/>
      <c r="D4" s="96"/>
      <c r="E4" s="96"/>
      <c r="F4" s="96"/>
      <c r="G4" s="96"/>
      <c r="H4" s="96"/>
      <c r="I4" s="96"/>
      <c r="J4" s="96"/>
    </row>
    <row r="5" spans="2:10" ht="34.5" customHeight="1">
      <c r="B5" s="96" t="s">
        <v>139</v>
      </c>
      <c r="C5" s="96"/>
      <c r="D5" s="96"/>
      <c r="E5" s="96"/>
      <c r="F5" s="96"/>
      <c r="G5" s="96"/>
      <c r="H5" s="96"/>
      <c r="I5" s="96"/>
      <c r="J5" s="96"/>
    </row>
    <row r="6" ht="7.5" customHeight="1"/>
    <row r="7" spans="1:16" ht="12">
      <c r="A7" s="1" t="s">
        <v>66</v>
      </c>
      <c r="B7" s="43" t="s">
        <v>34</v>
      </c>
      <c r="K7" s="42"/>
      <c r="L7" s="42"/>
      <c r="M7" s="42"/>
      <c r="N7" s="42"/>
      <c r="O7" s="42"/>
      <c r="P7" s="42"/>
    </row>
    <row r="8" spans="2:10" ht="23.25" customHeight="1">
      <c r="B8" s="96" t="s">
        <v>140</v>
      </c>
      <c r="C8" s="96"/>
      <c r="D8" s="96"/>
      <c r="E8" s="96"/>
      <c r="F8" s="96"/>
      <c r="G8" s="96"/>
      <c r="H8" s="96"/>
      <c r="I8" s="96"/>
      <c r="J8" s="96"/>
    </row>
    <row r="9" ht="7.5" customHeight="1"/>
    <row r="10" spans="1:2" ht="12">
      <c r="A10" s="1" t="s">
        <v>67</v>
      </c>
      <c r="B10" s="43" t="s">
        <v>35</v>
      </c>
    </row>
    <row r="11" spans="2:10" ht="12">
      <c r="B11" s="96" t="s">
        <v>133</v>
      </c>
      <c r="C11" s="96"/>
      <c r="D11" s="96"/>
      <c r="E11" s="96"/>
      <c r="F11" s="96"/>
      <c r="G11" s="96"/>
      <c r="H11" s="96"/>
      <c r="I11" s="96"/>
      <c r="J11" s="96"/>
    </row>
    <row r="12" ht="6" customHeight="1"/>
    <row r="13" spans="1:2" ht="12">
      <c r="A13" s="1" t="s">
        <v>68</v>
      </c>
      <c r="B13" s="43" t="s">
        <v>36</v>
      </c>
    </row>
    <row r="14" spans="2:10" ht="10.5" customHeight="1">
      <c r="B14" s="96" t="s">
        <v>148</v>
      </c>
      <c r="C14" s="96"/>
      <c r="D14" s="96"/>
      <c r="E14" s="96"/>
      <c r="F14" s="96"/>
      <c r="G14" s="96"/>
      <c r="H14" s="96"/>
      <c r="I14" s="96"/>
      <c r="J14" s="96"/>
    </row>
    <row r="15" ht="7.5" customHeight="1"/>
    <row r="16" spans="1:2" ht="12">
      <c r="A16" s="1" t="s">
        <v>69</v>
      </c>
      <c r="B16" s="43" t="s">
        <v>37</v>
      </c>
    </row>
    <row r="17" spans="2:10" ht="22.5" customHeight="1">
      <c r="B17" s="96" t="s">
        <v>147</v>
      </c>
      <c r="C17" s="96"/>
      <c r="D17" s="96"/>
      <c r="E17" s="96"/>
      <c r="F17" s="96"/>
      <c r="G17" s="96"/>
      <c r="H17" s="96"/>
      <c r="I17" s="96"/>
      <c r="J17" s="96"/>
    </row>
    <row r="18" ht="7.5" customHeight="1"/>
    <row r="19" spans="1:2" ht="12">
      <c r="A19" s="1" t="s">
        <v>70</v>
      </c>
      <c r="B19" s="43" t="s">
        <v>40</v>
      </c>
    </row>
    <row r="20" spans="2:10" s="54" customFormat="1" ht="36" customHeight="1">
      <c r="B20" s="94" t="s">
        <v>201</v>
      </c>
      <c r="C20" s="94"/>
      <c r="D20" s="94"/>
      <c r="E20" s="94"/>
      <c r="F20" s="94"/>
      <c r="G20" s="94"/>
      <c r="H20" s="94"/>
      <c r="I20" s="94"/>
      <c r="J20" s="94"/>
    </row>
    <row r="21" spans="2:10" s="54" customFormat="1" ht="19.5" customHeight="1">
      <c r="B21" s="94" t="s">
        <v>180</v>
      </c>
      <c r="C21" s="94"/>
      <c r="D21" s="94"/>
      <c r="E21" s="94"/>
      <c r="F21" s="94"/>
      <c r="G21" s="94"/>
      <c r="H21" s="94"/>
      <c r="I21" s="94"/>
      <c r="J21" s="94"/>
    </row>
    <row r="22" spans="1:2" ht="12">
      <c r="A22" s="1" t="s">
        <v>71</v>
      </c>
      <c r="B22" s="43" t="s">
        <v>38</v>
      </c>
    </row>
    <row r="23" spans="2:10" ht="12">
      <c r="B23" s="95" t="s">
        <v>146</v>
      </c>
      <c r="C23" s="95"/>
      <c r="D23" s="95"/>
      <c r="E23" s="95"/>
      <c r="F23" s="95"/>
      <c r="G23" s="95"/>
      <c r="H23" s="95"/>
      <c r="I23" s="95"/>
      <c r="J23" s="95"/>
    </row>
    <row r="24" ht="7.5" customHeight="1"/>
    <row r="25" spans="1:2" ht="12">
      <c r="A25" s="1" t="s">
        <v>72</v>
      </c>
      <c r="B25" s="43" t="s">
        <v>39</v>
      </c>
    </row>
    <row r="26" ht="12">
      <c r="B26" s="1" t="s">
        <v>190</v>
      </c>
    </row>
    <row r="27" spans="5:10" ht="12">
      <c r="E27" s="97" t="s">
        <v>175</v>
      </c>
      <c r="F27" s="98"/>
      <c r="G27" s="97" t="s">
        <v>191</v>
      </c>
      <c r="H27" s="98"/>
      <c r="I27" s="97" t="s">
        <v>176</v>
      </c>
      <c r="J27" s="98"/>
    </row>
    <row r="28" spans="5:10" ht="36" customHeight="1">
      <c r="E28" s="44" t="s">
        <v>0</v>
      </c>
      <c r="F28" s="45" t="s">
        <v>131</v>
      </c>
      <c r="G28" s="44" t="s">
        <v>0</v>
      </c>
      <c r="H28" s="45" t="s">
        <v>131</v>
      </c>
      <c r="I28" s="44" t="s">
        <v>0</v>
      </c>
      <c r="J28" s="45" t="s">
        <v>131</v>
      </c>
    </row>
    <row r="29" spans="2:10" ht="12">
      <c r="B29" s="43"/>
      <c r="E29" s="46" t="s">
        <v>29</v>
      </c>
      <c r="F29" s="47" t="s">
        <v>29</v>
      </c>
      <c r="G29" s="46" t="s">
        <v>29</v>
      </c>
      <c r="H29" s="47" t="s">
        <v>29</v>
      </c>
      <c r="I29" s="46" t="s">
        <v>29</v>
      </c>
      <c r="J29" s="47" t="s">
        <v>29</v>
      </c>
    </row>
    <row r="30" ht="9" customHeight="1">
      <c r="B30" s="43"/>
    </row>
    <row r="31" spans="2:10" ht="12">
      <c r="B31" s="1" t="s">
        <v>181</v>
      </c>
      <c r="E31" s="56">
        <v>0</v>
      </c>
      <c r="F31" s="56">
        <v>-15</v>
      </c>
      <c r="G31" s="56">
        <v>0</v>
      </c>
      <c r="H31" s="56">
        <f>-48-92624</f>
        <v>-92672</v>
      </c>
      <c r="I31" s="70">
        <f>-G310</f>
        <v>0</v>
      </c>
      <c r="J31" s="70">
        <f>-69-92624</f>
        <v>-92693</v>
      </c>
    </row>
    <row r="32" spans="2:10" ht="12">
      <c r="B32" s="1" t="s">
        <v>116</v>
      </c>
      <c r="E32" s="56">
        <v>16516</v>
      </c>
      <c r="F32" s="56">
        <v>1112</v>
      </c>
      <c r="G32" s="56">
        <v>15338</v>
      </c>
      <c r="H32" s="56">
        <v>-238</v>
      </c>
      <c r="I32" s="70">
        <v>45900</v>
      </c>
      <c r="J32" s="70">
        <v>157</v>
      </c>
    </row>
    <row r="33" spans="2:10" ht="12">
      <c r="B33" s="1" t="s">
        <v>115</v>
      </c>
      <c r="E33" s="56">
        <v>178</v>
      </c>
      <c r="F33" s="56">
        <v>-511</v>
      </c>
      <c r="G33" s="56">
        <v>373</v>
      </c>
      <c r="H33" s="56">
        <v>-108</v>
      </c>
      <c r="I33" s="70">
        <v>602</v>
      </c>
      <c r="J33" s="70">
        <v>-1407</v>
      </c>
    </row>
    <row r="34" spans="2:10" ht="12.75" thickBot="1">
      <c r="B34" s="43"/>
      <c r="E34" s="57">
        <f aca="true" t="shared" si="0" ref="E34:J34">SUM(E31:E33)</f>
        <v>16694</v>
      </c>
      <c r="F34" s="57">
        <f t="shared" si="0"/>
        <v>586</v>
      </c>
      <c r="G34" s="57">
        <f t="shared" si="0"/>
        <v>15711</v>
      </c>
      <c r="H34" s="57">
        <f t="shared" si="0"/>
        <v>-93018</v>
      </c>
      <c r="I34" s="57">
        <f t="shared" si="0"/>
        <v>46502</v>
      </c>
      <c r="J34" s="57">
        <f t="shared" si="0"/>
        <v>-93943</v>
      </c>
    </row>
    <row r="35" spans="2:10" ht="11.25" customHeight="1">
      <c r="B35" s="58"/>
      <c r="C35" s="58"/>
      <c r="D35" s="58"/>
      <c r="E35" s="58"/>
      <c r="F35" s="58"/>
      <c r="G35" s="59"/>
      <c r="H35" s="59"/>
      <c r="I35" s="59"/>
      <c r="J35" s="59"/>
    </row>
    <row r="36" spans="2:10" ht="25.5" customHeight="1">
      <c r="B36" s="96" t="s">
        <v>152</v>
      </c>
      <c r="C36" s="96"/>
      <c r="D36" s="96"/>
      <c r="E36" s="96"/>
      <c r="F36" s="96"/>
      <c r="G36" s="96"/>
      <c r="H36" s="96"/>
      <c r="I36" s="96"/>
      <c r="J36" s="96"/>
    </row>
    <row r="37" spans="8:10" ht="8.25" customHeight="1">
      <c r="H37" s="48"/>
      <c r="I37" s="48"/>
      <c r="J37" s="48"/>
    </row>
    <row r="38" spans="1:2" ht="12">
      <c r="A38" s="1" t="s">
        <v>73</v>
      </c>
      <c r="B38" s="43" t="s">
        <v>4</v>
      </c>
    </row>
    <row r="39" spans="2:10" ht="60" customHeight="1">
      <c r="B39" s="96" t="s">
        <v>143</v>
      </c>
      <c r="C39" s="96"/>
      <c r="D39" s="96"/>
      <c r="E39" s="96"/>
      <c r="F39" s="96"/>
      <c r="G39" s="96"/>
      <c r="H39" s="96"/>
      <c r="I39" s="96"/>
      <c r="J39" s="96"/>
    </row>
    <row r="40" spans="2:10" ht="6" customHeight="1">
      <c r="B40" s="2"/>
      <c r="C40" s="2"/>
      <c r="D40" s="2"/>
      <c r="E40" s="2"/>
      <c r="F40" s="2"/>
      <c r="G40" s="2"/>
      <c r="H40" s="2"/>
      <c r="I40" s="2"/>
      <c r="J40" s="2"/>
    </row>
    <row r="41" spans="1:10" ht="12">
      <c r="A41" s="1" t="s">
        <v>74</v>
      </c>
      <c r="B41" s="41" t="s">
        <v>117</v>
      </c>
      <c r="C41" s="2"/>
      <c r="D41" s="2"/>
      <c r="E41" s="2"/>
      <c r="F41" s="2"/>
      <c r="G41" s="2"/>
      <c r="H41" s="2"/>
      <c r="I41" s="2"/>
      <c r="J41" s="2"/>
    </row>
    <row r="42" spans="2:10" ht="12.75">
      <c r="B42" s="96" t="s">
        <v>142</v>
      </c>
      <c r="C42" s="99"/>
      <c r="D42" s="99"/>
      <c r="E42" s="99"/>
      <c r="F42" s="99"/>
      <c r="G42" s="99"/>
      <c r="H42" s="99"/>
      <c r="I42" s="99"/>
      <c r="J42" s="99"/>
    </row>
    <row r="43" ht="7.5" customHeight="1"/>
    <row r="44" spans="1:2" ht="12">
      <c r="A44" s="1" t="s">
        <v>75</v>
      </c>
      <c r="B44" s="43" t="s">
        <v>41</v>
      </c>
    </row>
    <row r="45" spans="2:10" ht="15" customHeight="1">
      <c r="B45" s="96" t="s">
        <v>144</v>
      </c>
      <c r="C45" s="96"/>
      <c r="D45" s="96"/>
      <c r="E45" s="96"/>
      <c r="F45" s="96"/>
      <c r="G45" s="96"/>
      <c r="H45" s="96"/>
      <c r="I45" s="96"/>
      <c r="J45" s="96"/>
    </row>
    <row r="46" spans="3:10" ht="5.25" customHeight="1">
      <c r="C46" s="71"/>
      <c r="D46" s="71"/>
      <c r="E46" s="71"/>
      <c r="F46" s="71"/>
      <c r="G46" s="71"/>
      <c r="H46" s="71"/>
      <c r="I46" s="71"/>
      <c r="J46" s="71"/>
    </row>
    <row r="47" spans="1:2" ht="12">
      <c r="A47" s="1" t="s">
        <v>76</v>
      </c>
      <c r="B47" s="43" t="s">
        <v>118</v>
      </c>
    </row>
    <row r="48" spans="2:10" ht="24" customHeight="1">
      <c r="B48" s="96" t="s">
        <v>145</v>
      </c>
      <c r="C48" s="96"/>
      <c r="D48" s="96"/>
      <c r="E48" s="96"/>
      <c r="F48" s="96"/>
      <c r="G48" s="96"/>
      <c r="H48" s="96"/>
      <c r="I48" s="96"/>
      <c r="J48" s="96"/>
    </row>
    <row r="51" ht="12">
      <c r="C51" s="41"/>
    </row>
    <row r="52" spans="3:11" ht="12">
      <c r="C52" s="96"/>
      <c r="D52" s="96"/>
      <c r="E52" s="96"/>
      <c r="F52" s="96"/>
      <c r="G52" s="96"/>
      <c r="H52" s="96"/>
      <c r="I52" s="96"/>
      <c r="J52" s="96"/>
      <c r="K52" s="96"/>
    </row>
  </sheetData>
  <mergeCells count="18">
    <mergeCell ref="C52:K52"/>
    <mergeCell ref="B48:J48"/>
    <mergeCell ref="B42:J42"/>
    <mergeCell ref="B4:J4"/>
    <mergeCell ref="B5:J5"/>
    <mergeCell ref="B8:J8"/>
    <mergeCell ref="B14:J14"/>
    <mergeCell ref="B17:J17"/>
    <mergeCell ref="B11:J11"/>
    <mergeCell ref="B45:J45"/>
    <mergeCell ref="B20:J20"/>
    <mergeCell ref="B23:J23"/>
    <mergeCell ref="B39:J39"/>
    <mergeCell ref="B36:J36"/>
    <mergeCell ref="I27:J27"/>
    <mergeCell ref="G27:H27"/>
    <mergeCell ref="E27:F27"/>
    <mergeCell ref="B21:J21"/>
  </mergeCells>
  <printOptions/>
  <pageMargins left="0.75" right="0.25" top="1" bottom="0.25" header="0.5" footer="0.25"/>
  <pageSetup firstPageNumber="5" useFirstPageNumber="1" horizontalDpi="600" verticalDpi="600" orientation="portrait" paperSize="9" scale="98" r:id="rId1"/>
  <headerFooter alignWithMargins="0">
    <oddHeader>&amp;L&amp;"Arial,Bold" Nexnews Berhad&amp;"Arial,Regular" &amp;9(290601-T)
</oddHeader>
    <oddFooter>&amp;C&amp;9&amp;P</oddFooter>
  </headerFooter>
</worksheet>
</file>

<file path=xl/worksheets/sheet6.xml><?xml version="1.0" encoding="utf-8"?>
<worksheet xmlns="http://schemas.openxmlformats.org/spreadsheetml/2006/main" xmlns:r="http://schemas.openxmlformats.org/officeDocument/2006/relationships">
  <dimension ref="A1:K73"/>
  <sheetViews>
    <sheetView tabSelected="1" zoomScaleSheetLayoutView="100" workbookViewId="0" topLeftCell="A58">
      <selection activeCell="B77" sqref="B77"/>
    </sheetView>
  </sheetViews>
  <sheetFormatPr defaultColWidth="9.140625" defaultRowHeight="12.75"/>
  <cols>
    <col min="1" max="1" width="4.00390625" style="1" customWidth="1"/>
    <col min="2" max="3" width="3.421875" style="1" customWidth="1"/>
    <col min="4" max="6" width="9.140625" style="1" customWidth="1"/>
    <col min="7" max="7" width="14.00390625" style="1" customWidth="1"/>
    <col min="8" max="8" width="10.421875" style="1" customWidth="1"/>
    <col min="9" max="9" width="9.7109375" style="1" customWidth="1"/>
    <col min="10" max="10" width="10.421875" style="1" customWidth="1"/>
    <col min="11" max="11" width="10.28125" style="1" customWidth="1"/>
    <col min="12" max="16384" width="9.140625" style="1" customWidth="1"/>
  </cols>
  <sheetData>
    <row r="1" spans="1:11" ht="15" customHeight="1">
      <c r="A1" s="103" t="s">
        <v>124</v>
      </c>
      <c r="B1" s="95"/>
      <c r="C1" s="95"/>
      <c r="D1" s="95"/>
      <c r="E1" s="95"/>
      <c r="F1" s="95"/>
      <c r="G1" s="95"/>
      <c r="H1" s="95"/>
      <c r="I1" s="95"/>
      <c r="J1" s="95"/>
      <c r="K1" s="95"/>
    </row>
    <row r="3" spans="1:2" ht="12">
      <c r="A3" s="1" t="s">
        <v>77</v>
      </c>
      <c r="B3" s="43" t="s">
        <v>42</v>
      </c>
    </row>
    <row r="4" spans="2:11" ht="48" customHeight="1">
      <c r="B4" s="100" t="s">
        <v>206</v>
      </c>
      <c r="C4" s="102"/>
      <c r="D4" s="102"/>
      <c r="E4" s="102"/>
      <c r="F4" s="102"/>
      <c r="G4" s="102"/>
      <c r="H4" s="102"/>
      <c r="I4" s="102"/>
      <c r="J4" s="102"/>
      <c r="K4" s="102"/>
    </row>
    <row r="5" spans="2:11" ht="39" customHeight="1">
      <c r="B5" s="100" t="s">
        <v>207</v>
      </c>
      <c r="C5" s="102"/>
      <c r="D5" s="102"/>
      <c r="E5" s="102"/>
      <c r="F5" s="102"/>
      <c r="G5" s="102"/>
      <c r="H5" s="102"/>
      <c r="I5" s="102"/>
      <c r="J5" s="102"/>
      <c r="K5" s="102"/>
    </row>
    <row r="7" spans="1:2" ht="12" customHeight="1">
      <c r="A7" s="1" t="s">
        <v>78</v>
      </c>
      <c r="B7" s="43" t="s">
        <v>119</v>
      </c>
    </row>
    <row r="8" spans="2:11" ht="35.25" customHeight="1">
      <c r="B8" s="100" t="s">
        <v>208</v>
      </c>
      <c r="C8" s="102"/>
      <c r="D8" s="102"/>
      <c r="E8" s="102"/>
      <c r="F8" s="102"/>
      <c r="G8" s="102"/>
      <c r="H8" s="102"/>
      <c r="I8" s="102"/>
      <c r="J8" s="102"/>
      <c r="K8" s="102"/>
    </row>
    <row r="9" spans="2:11" ht="12" customHeight="1">
      <c r="B9" s="100" t="s">
        <v>209</v>
      </c>
      <c r="C9" s="102"/>
      <c r="D9" s="102"/>
      <c r="E9" s="102"/>
      <c r="F9" s="102"/>
      <c r="G9" s="102"/>
      <c r="H9" s="102"/>
      <c r="I9" s="102"/>
      <c r="J9" s="102"/>
      <c r="K9" s="102"/>
    </row>
    <row r="11" spans="1:2" ht="12">
      <c r="A11" s="1" t="s">
        <v>79</v>
      </c>
      <c r="B11" s="72" t="s">
        <v>45</v>
      </c>
    </row>
    <row r="12" spans="2:11" ht="36" customHeight="1">
      <c r="B12" s="96" t="s">
        <v>203</v>
      </c>
      <c r="C12" s="96"/>
      <c r="D12" s="96"/>
      <c r="E12" s="96"/>
      <c r="F12" s="96"/>
      <c r="G12" s="96"/>
      <c r="H12" s="96"/>
      <c r="I12" s="96"/>
      <c r="J12" s="96"/>
      <c r="K12" s="96"/>
    </row>
    <row r="14" spans="1:2" ht="12">
      <c r="A14" s="1" t="s">
        <v>80</v>
      </c>
      <c r="B14" s="72" t="s">
        <v>46</v>
      </c>
    </row>
    <row r="15" spans="2:11" ht="12">
      <c r="B15" s="49" t="s">
        <v>125</v>
      </c>
      <c r="C15" s="73"/>
      <c r="D15" s="73"/>
      <c r="E15" s="73"/>
      <c r="F15" s="73"/>
      <c r="G15" s="73"/>
      <c r="H15" s="73"/>
      <c r="I15" s="71"/>
      <c r="J15" s="71"/>
      <c r="K15" s="71"/>
    </row>
    <row r="17" spans="1:9" ht="12">
      <c r="A17" s="1" t="s">
        <v>81</v>
      </c>
      <c r="B17" s="43" t="s">
        <v>3</v>
      </c>
      <c r="H17" s="54"/>
      <c r="I17" s="54"/>
    </row>
    <row r="18" spans="2:11" ht="12">
      <c r="B18" s="58"/>
      <c r="C18" s="58"/>
      <c r="D18" s="58"/>
      <c r="E18" s="58"/>
      <c r="F18" s="58"/>
      <c r="G18" s="58"/>
      <c r="H18" s="101" t="s">
        <v>32</v>
      </c>
      <c r="I18" s="101"/>
      <c r="J18" s="101" t="s">
        <v>192</v>
      </c>
      <c r="K18" s="101"/>
    </row>
    <row r="19" spans="2:11" ht="12">
      <c r="B19" s="2"/>
      <c r="C19" s="2"/>
      <c r="D19" s="2"/>
      <c r="E19" s="2"/>
      <c r="F19" s="2"/>
      <c r="G19" s="2"/>
      <c r="H19" s="50" t="s">
        <v>185</v>
      </c>
      <c r="I19" s="51" t="s">
        <v>186</v>
      </c>
      <c r="J19" s="50" t="s">
        <v>185</v>
      </c>
      <c r="K19" s="51" t="s">
        <v>186</v>
      </c>
    </row>
    <row r="20" spans="2:11" ht="12">
      <c r="B20" s="2"/>
      <c r="C20" s="2"/>
      <c r="D20" s="2"/>
      <c r="E20" s="2"/>
      <c r="F20" s="2"/>
      <c r="G20" s="2"/>
      <c r="H20" s="50" t="s">
        <v>29</v>
      </c>
      <c r="I20" s="51" t="s">
        <v>29</v>
      </c>
      <c r="J20" s="50" t="s">
        <v>29</v>
      </c>
      <c r="K20" s="51" t="s">
        <v>29</v>
      </c>
    </row>
    <row r="21" spans="2:10" ht="12">
      <c r="B21" s="1" t="s">
        <v>128</v>
      </c>
      <c r="H21" s="43"/>
      <c r="J21" s="43"/>
    </row>
    <row r="22" spans="2:11" ht="12">
      <c r="B22" s="60" t="s">
        <v>129</v>
      </c>
      <c r="H22" s="61">
        <v>581</v>
      </c>
      <c r="I22" s="62">
        <v>493</v>
      </c>
      <c r="J22" s="61">
        <v>1866</v>
      </c>
      <c r="K22" s="62">
        <v>1138</v>
      </c>
    </row>
    <row r="23" spans="2:11" ht="12">
      <c r="B23" s="60" t="s">
        <v>135</v>
      </c>
      <c r="H23" s="61">
        <v>0</v>
      </c>
      <c r="I23" s="62">
        <v>25</v>
      </c>
      <c r="J23" s="61">
        <v>0</v>
      </c>
      <c r="K23" s="62">
        <v>25</v>
      </c>
    </row>
    <row r="24" spans="8:11" ht="12">
      <c r="H24" s="61"/>
      <c r="I24" s="62"/>
      <c r="J24" s="61"/>
      <c r="K24" s="62"/>
    </row>
    <row r="25" spans="2:11" ht="12.75" thickBot="1">
      <c r="B25" s="60"/>
      <c r="H25" s="63">
        <f>SUM(H22:H23)</f>
        <v>581</v>
      </c>
      <c r="I25" s="83">
        <f>SUM(I22:I24)</f>
        <v>518</v>
      </c>
      <c r="J25" s="63">
        <f>SUM(J22:J23)</f>
        <v>1866</v>
      </c>
      <c r="K25" s="83">
        <f>SUM(K22:K24)</f>
        <v>1163</v>
      </c>
    </row>
    <row r="26" spans="2:11" ht="17.25" customHeight="1">
      <c r="B26" s="1" t="s">
        <v>159</v>
      </c>
      <c r="H26" s="61"/>
      <c r="I26" s="62"/>
      <c r="J26" s="61"/>
      <c r="K26" s="62"/>
    </row>
    <row r="28" spans="1:2" ht="12">
      <c r="A28" s="1" t="s">
        <v>82</v>
      </c>
      <c r="B28" s="43" t="s">
        <v>47</v>
      </c>
    </row>
    <row r="29" ht="12">
      <c r="B29" s="49" t="s">
        <v>158</v>
      </c>
    </row>
    <row r="31" spans="1:2" ht="12">
      <c r="A31" s="1" t="s">
        <v>83</v>
      </c>
      <c r="B31" s="43" t="s">
        <v>48</v>
      </c>
    </row>
    <row r="32" spans="2:11" ht="24" customHeight="1">
      <c r="B32" s="49" t="s">
        <v>43</v>
      </c>
      <c r="C32" s="96" t="s">
        <v>157</v>
      </c>
      <c r="D32" s="96"/>
      <c r="E32" s="96"/>
      <c r="F32" s="96"/>
      <c r="G32" s="96"/>
      <c r="H32" s="96"/>
      <c r="I32" s="96"/>
      <c r="J32" s="96"/>
      <c r="K32" s="96"/>
    </row>
    <row r="33" spans="2:3" ht="12">
      <c r="B33" s="1" t="s">
        <v>44</v>
      </c>
      <c r="C33" s="49" t="s">
        <v>121</v>
      </c>
    </row>
    <row r="34" ht="12">
      <c r="K34" s="50" t="s">
        <v>185</v>
      </c>
    </row>
    <row r="35" ht="12">
      <c r="K35" s="50" t="s">
        <v>29</v>
      </c>
    </row>
    <row r="36" spans="3:11" ht="12.75" thickBot="1">
      <c r="C36" s="1" t="s">
        <v>155</v>
      </c>
      <c r="K36" s="64">
        <v>22</v>
      </c>
    </row>
    <row r="37" spans="3:11" ht="12.75" thickBot="1">
      <c r="C37" s="1" t="s">
        <v>156</v>
      </c>
      <c r="K37" s="64">
        <v>22</v>
      </c>
    </row>
    <row r="38" spans="3:11" ht="12.75" thickBot="1">
      <c r="C38" s="1" t="s">
        <v>101</v>
      </c>
      <c r="K38" s="64">
        <v>17</v>
      </c>
    </row>
    <row r="40" spans="1:2" ht="12">
      <c r="A40" s="1" t="s">
        <v>84</v>
      </c>
      <c r="B40" s="43" t="s">
        <v>120</v>
      </c>
    </row>
    <row r="41" spans="2:11" ht="49.5" customHeight="1">
      <c r="B41" s="96" t="s">
        <v>202</v>
      </c>
      <c r="C41" s="99"/>
      <c r="D41" s="99"/>
      <c r="E41" s="99"/>
      <c r="F41" s="99"/>
      <c r="G41" s="99"/>
      <c r="H41" s="99"/>
      <c r="I41" s="99"/>
      <c r="J41" s="99"/>
      <c r="K41" s="99"/>
    </row>
    <row r="42" spans="2:11" ht="12.75">
      <c r="B42" s="96"/>
      <c r="C42" s="99"/>
      <c r="D42" s="99"/>
      <c r="E42" s="99"/>
      <c r="F42" s="99"/>
      <c r="G42" s="99"/>
      <c r="H42" s="99"/>
      <c r="I42" s="99"/>
      <c r="J42" s="99"/>
      <c r="K42" s="99"/>
    </row>
    <row r="43" spans="1:2" ht="12">
      <c r="A43" s="1" t="s">
        <v>85</v>
      </c>
      <c r="B43" s="72" t="s">
        <v>49</v>
      </c>
    </row>
    <row r="44" spans="2:11" ht="12">
      <c r="B44" s="96" t="s">
        <v>182</v>
      </c>
      <c r="C44" s="96"/>
      <c r="D44" s="96"/>
      <c r="E44" s="96"/>
      <c r="F44" s="96"/>
      <c r="G44" s="96"/>
      <c r="H44" s="96"/>
      <c r="I44" s="96"/>
      <c r="J44" s="96"/>
      <c r="K44" s="96"/>
    </row>
    <row r="46" spans="1:2" ht="12">
      <c r="A46" s="1" t="s">
        <v>86</v>
      </c>
      <c r="B46" s="43" t="s">
        <v>50</v>
      </c>
    </row>
    <row r="47" spans="2:11" ht="12">
      <c r="B47" s="100" t="s">
        <v>126</v>
      </c>
      <c r="C47" s="100"/>
      <c r="D47" s="100"/>
      <c r="E47" s="100"/>
      <c r="F47" s="100"/>
      <c r="G47" s="100"/>
      <c r="H47" s="100"/>
      <c r="I47" s="100"/>
      <c r="J47" s="100"/>
      <c r="K47" s="100"/>
    </row>
    <row r="49" spans="1:2" ht="12">
      <c r="A49" s="1" t="s">
        <v>87</v>
      </c>
      <c r="B49" s="43" t="s">
        <v>51</v>
      </c>
    </row>
    <row r="50" spans="2:11" ht="12">
      <c r="B50" s="100" t="s">
        <v>127</v>
      </c>
      <c r="C50" s="100"/>
      <c r="D50" s="100"/>
      <c r="E50" s="100"/>
      <c r="F50" s="100"/>
      <c r="G50" s="100"/>
      <c r="H50" s="100"/>
      <c r="I50" s="100"/>
      <c r="J50" s="100"/>
      <c r="K50" s="100"/>
    </row>
    <row r="52" spans="1:2" ht="12">
      <c r="A52" s="1" t="s">
        <v>88</v>
      </c>
      <c r="B52" s="43" t="s">
        <v>52</v>
      </c>
    </row>
    <row r="53" spans="2:11" ht="23.25" customHeight="1">
      <c r="B53" s="100" t="s">
        <v>193</v>
      </c>
      <c r="C53" s="100"/>
      <c r="D53" s="100"/>
      <c r="E53" s="100"/>
      <c r="F53" s="100"/>
      <c r="G53" s="100"/>
      <c r="H53" s="100"/>
      <c r="I53" s="100"/>
      <c r="J53" s="100"/>
      <c r="K53" s="100"/>
    </row>
    <row r="55" spans="1:9" ht="12">
      <c r="A55" s="1" t="s">
        <v>89</v>
      </c>
      <c r="B55" s="43" t="s">
        <v>149</v>
      </c>
      <c r="H55" s="54"/>
      <c r="I55" s="54"/>
    </row>
    <row r="56" spans="2:11" ht="12">
      <c r="B56" s="66" t="s">
        <v>53</v>
      </c>
      <c r="H56" s="101" t="s">
        <v>32</v>
      </c>
      <c r="I56" s="101"/>
      <c r="J56" s="101" t="s">
        <v>192</v>
      </c>
      <c r="K56" s="101"/>
    </row>
    <row r="57" spans="2:11" ht="12">
      <c r="B57" s="66"/>
      <c r="H57" s="50" t="s">
        <v>185</v>
      </c>
      <c r="I57" s="51" t="s">
        <v>186</v>
      </c>
      <c r="J57" s="50" t="s">
        <v>185</v>
      </c>
      <c r="K57" s="51" t="s">
        <v>186</v>
      </c>
    </row>
    <row r="58" spans="8:11" ht="6.75" customHeight="1">
      <c r="H58" s="50"/>
      <c r="I58" s="51"/>
      <c r="J58" s="50"/>
      <c r="K58" s="51"/>
    </row>
    <row r="59" spans="2:11" ht="12">
      <c r="B59" s="1" t="s">
        <v>183</v>
      </c>
      <c r="H59" s="67">
        <f>'P&amp;L'!D22</f>
        <v>-93974</v>
      </c>
      <c r="I59" s="48">
        <f>'P&amp;L'!E22</f>
        <v>-713</v>
      </c>
      <c r="J59" s="67">
        <f>'P&amp;L'!F22</f>
        <v>-97027</v>
      </c>
      <c r="K59" s="48">
        <f>'P&amp;L'!G22</f>
        <v>-2155</v>
      </c>
    </row>
    <row r="60" spans="2:11" ht="12">
      <c r="B60" s="1" t="s">
        <v>171</v>
      </c>
      <c r="H60" s="67">
        <v>84375</v>
      </c>
      <c r="I60" s="48">
        <v>70000</v>
      </c>
      <c r="J60" s="67">
        <v>81622</v>
      </c>
      <c r="K60" s="48">
        <v>69234</v>
      </c>
    </row>
    <row r="61" spans="3:11" ht="12">
      <c r="C61" s="1" t="s">
        <v>172</v>
      </c>
      <c r="H61" s="67"/>
      <c r="I61" s="48"/>
      <c r="J61" s="67"/>
      <c r="K61" s="48"/>
    </row>
    <row r="62" spans="2:11" ht="12.75" thickBot="1">
      <c r="B62" s="1" t="s">
        <v>150</v>
      </c>
      <c r="H62" s="68">
        <f>H59/H60*100</f>
        <v>-111.37659259259259</v>
      </c>
      <c r="I62" s="82">
        <f>I59/I60*100</f>
        <v>-1.0185714285714287</v>
      </c>
      <c r="J62" s="68">
        <f>J59/J60*100</f>
        <v>-118.87358800323442</v>
      </c>
      <c r="K62" s="82">
        <f>K59/K60*100</f>
        <v>-3.112632521593437</v>
      </c>
    </row>
    <row r="63" spans="8:11" ht="12">
      <c r="H63" s="54"/>
      <c r="I63" s="54"/>
      <c r="J63" s="48"/>
      <c r="K63" s="48"/>
    </row>
    <row r="64" ht="12">
      <c r="B64" s="66" t="s">
        <v>54</v>
      </c>
    </row>
    <row r="65" spans="2:11" ht="29.25" customHeight="1">
      <c r="B65" s="96" t="s">
        <v>151</v>
      </c>
      <c r="C65" s="96"/>
      <c r="D65" s="96"/>
      <c r="E65" s="96"/>
      <c r="F65" s="96"/>
      <c r="G65" s="96"/>
      <c r="H65" s="96"/>
      <c r="I65" s="96"/>
      <c r="J65" s="96"/>
      <c r="K65" s="96"/>
    </row>
    <row r="68" ht="12">
      <c r="A68" s="1" t="s">
        <v>55</v>
      </c>
    </row>
    <row r="71" ht="12">
      <c r="A71" s="1" t="s">
        <v>56</v>
      </c>
    </row>
    <row r="72" ht="12">
      <c r="A72" s="1" t="s">
        <v>57</v>
      </c>
    </row>
    <row r="73" ht="12">
      <c r="A73" s="69" t="s">
        <v>205</v>
      </c>
    </row>
  </sheetData>
  <mergeCells count="18">
    <mergeCell ref="B41:K41"/>
    <mergeCell ref="B4:K4"/>
    <mergeCell ref="A1:K1"/>
    <mergeCell ref="B12:K12"/>
    <mergeCell ref="B8:K8"/>
    <mergeCell ref="H18:I18"/>
    <mergeCell ref="J18:K18"/>
    <mergeCell ref="C32:K32"/>
    <mergeCell ref="B5:K5"/>
    <mergeCell ref="B9:K9"/>
    <mergeCell ref="B42:K42"/>
    <mergeCell ref="B65:K65"/>
    <mergeCell ref="B53:K53"/>
    <mergeCell ref="J56:K56"/>
    <mergeCell ref="B44:K44"/>
    <mergeCell ref="B47:K47"/>
    <mergeCell ref="B50:K50"/>
    <mergeCell ref="H56:I56"/>
  </mergeCells>
  <printOptions/>
  <pageMargins left="0.75" right="0.25" top="1" bottom="0.25" header="0.5" footer="0.25"/>
  <pageSetup firstPageNumber="6" useFirstPageNumber="1" horizontalDpi="600" verticalDpi="600" orientation="portrait" r:id="rId1"/>
  <headerFooter alignWithMargins="0">
    <oddHeader>&amp;L &amp;"Arial,Bold"Nexnews Berhad&amp;"Arial,Regular" &amp;9(290601-T)
</oddHeader>
    <oddFooter>&amp;C&amp;9&amp;P</oddFooter>
  </headerFooter>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Financialzoo.com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Nexnews.com</dc:creator>
  <cp:keywords/>
  <dc:description/>
  <cp:lastModifiedBy>siewhein</cp:lastModifiedBy>
  <cp:lastPrinted>2005-11-30T03:18:57Z</cp:lastPrinted>
  <dcterms:created xsi:type="dcterms:W3CDTF">2002-08-05T07:09:58Z</dcterms:created>
  <dcterms:modified xsi:type="dcterms:W3CDTF">2005-11-30T11:09:37Z</dcterms:modified>
  <cp:category/>
  <cp:version/>
  <cp:contentType/>
  <cp:contentStatus/>
</cp:coreProperties>
</file>