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firstSheet="2" activeTab="4"/>
  </bookViews>
  <sheets>
    <sheet name="Income Statement" sheetId="1" r:id="rId1"/>
    <sheet name="Balance Sheet" sheetId="2" r:id="rId2"/>
    <sheet name="Statement of Changes in Equity" sheetId="3" r:id="rId3"/>
    <sheet name="Cash Flow Statement" sheetId="4" r:id="rId4"/>
    <sheet name="Notes" sheetId="5" r:id="rId5"/>
  </sheets>
  <definedNames/>
  <calcPr fullCalcOnLoad="1"/>
</workbook>
</file>

<file path=xl/sharedStrings.xml><?xml version="1.0" encoding="utf-8"?>
<sst xmlns="http://schemas.openxmlformats.org/spreadsheetml/2006/main" count="341" uniqueCount="265">
  <si>
    <t>PUC FOUNDER (MSC) BERHAD</t>
  </si>
  <si>
    <t>(Company No: 451734-A)</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</si>
  <si>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</si>
  <si>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</si>
  <si>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</si>
  <si>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</si>
  <si>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</si>
  <si>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</si>
  <si>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</si>
  <si>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</si>
  <si>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</si>
  <si>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</si>
  <si>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</si>
  <si>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</si>
  <si>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Other operating income</t>
  </si>
  <si>
    <t>Finance cost</t>
  </si>
  <si>
    <t>Investing results</t>
  </si>
  <si>
    <t>Taxation</t>
  </si>
  <si>
    <t>(a)</t>
  </si>
  <si>
    <t>Basic</t>
  </si>
  <si>
    <t>(b)</t>
  </si>
  <si>
    <t>Fully diluted</t>
  </si>
  <si>
    <t>(The Condensed Consolidated Income Statements should be read in conjunction with</t>
  </si>
  <si>
    <t>the Annual Financial Report for the year ended 31 December 2004)</t>
  </si>
  <si>
    <t>CONDENSED CONSOLIDATED BALANCE SHEETS</t>
  </si>
  <si>
    <t>AS AT END OF CURRENT YEAR QUARTER</t>
  </si>
  <si>
    <t>AS AT PRECEDING FINANCIAL YEAR END</t>
  </si>
  <si>
    <t>31/12/2004</t>
  </si>
  <si>
    <t xml:space="preserve"> </t>
  </si>
  <si>
    <t>PROPERTY, PLANT AND EQUIPMENT</t>
  </si>
  <si>
    <t>DEVELOPMENT EXPENDITURE</t>
  </si>
  <si>
    <t>CURRENT ASSETS</t>
  </si>
  <si>
    <t>Inventories</t>
  </si>
  <si>
    <t>Trade Receivables</t>
  </si>
  <si>
    <t>Other Receivables, Deposits and Prepayments</t>
  </si>
  <si>
    <t>Amount Owing by Associate</t>
  </si>
  <si>
    <t>Amount Owing by Related Companies</t>
  </si>
  <si>
    <t>Fixed Deposits</t>
  </si>
  <si>
    <t>Cash and Bank Balances</t>
  </si>
  <si>
    <t>CURRENT LIABILITIES</t>
  </si>
  <si>
    <t>Short Term Borrowings</t>
  </si>
  <si>
    <t>Trade Payables</t>
  </si>
  <si>
    <t>Other Payables and Accrued Expenses</t>
  </si>
  <si>
    <t>Amount Owing to Related Companies</t>
  </si>
  <si>
    <t>NET CURRENT ASSETS</t>
  </si>
  <si>
    <t>FINANCED BY:</t>
  </si>
  <si>
    <t>SHARE CAPITAL</t>
  </si>
  <si>
    <t>RESERVES</t>
  </si>
  <si>
    <t>Share Premium</t>
  </si>
  <si>
    <t>Exchange Translation Reserve</t>
  </si>
  <si>
    <t>Accumulated Loss</t>
  </si>
  <si>
    <t>LONG TERM BORROWINGS</t>
  </si>
  <si>
    <t>*</t>
  </si>
  <si>
    <t>(The Condensed Consolidated Balance Sheets should be read in conjunction with</t>
  </si>
  <si>
    <t>CONDENSED CONSOLIDATED STATEMENTS OF CHANGES IN EQUITY</t>
  </si>
  <si>
    <t>Share Capital</t>
  </si>
  <si>
    <t>Non-Distributable Reserve- Share Premium</t>
  </si>
  <si>
    <t>Distributable - Retained Profit</t>
  </si>
  <si>
    <t>Total</t>
  </si>
  <si>
    <t>Balance as at 1 January 2005</t>
  </si>
  <si>
    <t>Issue of share capital</t>
  </si>
  <si>
    <t>Balance as at 1 January 2004</t>
  </si>
  <si>
    <t>(The Condensed Consolidated Statement of Changes in Equity should be read in conjunction with</t>
  </si>
  <si>
    <t>(Company No:-451734-A)</t>
  </si>
  <si>
    <t>CONDENSED CONSOLIDATED CASH FLOW STATEMENTS</t>
  </si>
  <si>
    <t>CASH FLOWS FROM OPERATING ACTIVITIES</t>
  </si>
  <si>
    <t>Loss before taxation</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</si>
  <si>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</si>
  <si>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</si>
  <si>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</si>
  <si>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</si>
  <si>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</si>
  <si>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</si>
  <si>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</si>
  <si>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</si>
  <si>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</si>
  <si>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</si>
  <si>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</si>
  <si>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Tax paid</t>
  </si>
  <si>
    <t>CASH FLOWS FROM INVESTING ACTIVITIES</t>
  </si>
  <si>
    <t>Proceeds from disposal of property, plant and equipment</t>
  </si>
  <si>
    <t>Purchase of property, plant and equipment</t>
  </si>
  <si>
    <t>Development expenditure paid</t>
  </si>
  <si>
    <t>CASH FLOWS FROM FINANCING ACTIVITIES</t>
  </si>
  <si>
    <t>Issuance of shares</t>
  </si>
  <si>
    <t>NET INCREASE/(DECREASE) IN CASH AND CASH EQUIVALENTS</t>
  </si>
  <si>
    <t>CASH AND CASH EQUIVALENTS AT BEGINNING OF THE PERIOD</t>
  </si>
  <si>
    <t>CASH AND CASH EQUIVALENTS AT END OF THE PERIOD</t>
  </si>
  <si>
    <t>(Note A15)</t>
  </si>
  <si>
    <t>Note:</t>
  </si>
  <si>
    <t>There are no comparative figures as this is the first year of interim financial statements prepared in accordance with MASB 26 Interim Financial Reporting</t>
  </si>
  <si>
    <t>RM 1.00</t>
  </si>
  <si>
    <t>(The Condensed Consolidated Cash Flow Statement should be read in conjunction with</t>
  </si>
  <si>
    <t>NOTES</t>
  </si>
  <si>
    <t>A</t>
  </si>
  <si>
    <t>NOTES TO THE INTERIM FINANCIAL REPORT</t>
  </si>
  <si>
    <t>A1</t>
  </si>
  <si>
    <t>Basis of preparation</t>
  </si>
  <si>
    <t>The interim financial report has been prepared in compliance with FRS 134, Interim Financial Reporting and Appendix 7A of the Listing Requirements of Bursa Malaysia Securities Berhad for the MESDAQ Market.</t>
  </si>
  <si>
    <t>The interim financial report should be read in conjunction with the audited financial statements of the Group for the year ended 31 December 2004.</t>
  </si>
  <si>
    <t>The accounting policies and methods of computation adopted by the Group in this interim financial report are consistent with those adopted in the audited financial statements for the year ended 31 December 2004.</t>
  </si>
  <si>
    <t>A2</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</si>
  <si>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</si>
  <si>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</si>
  <si>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</si>
  <si>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</si>
  <si>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</si>
  <si>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</si>
  <si>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</si>
  <si>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</si>
  <si>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</si>
  <si>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</si>
  <si>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</si>
  <si>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t>
  </si>
  <si>
    <t>ESOS granted and exercised</t>
  </si>
  <si>
    <t>The Employee Share Option Scheme ("ESOS") for the benefit of eligible executives including Executive Directors of the Company and its subsidiary company has come into effect on 16 August 2002 for a period of 6 years.</t>
  </si>
  <si>
    <t>No. of Options</t>
  </si>
  <si>
    <t>'000</t>
  </si>
  <si>
    <t>Options granted as at 16 August 2002</t>
  </si>
  <si>
    <t>Exercised</t>
  </si>
  <si>
    <t>Options outstanding as at 31 December 2002</t>
  </si>
  <si>
    <t>A7</t>
  </si>
  <si>
    <t>Dividends paid</t>
  </si>
  <si>
    <t>A8</t>
  </si>
  <si>
    <t>Segment information</t>
  </si>
  <si>
    <t>Business Segment</t>
  </si>
  <si>
    <t>Turnover</t>
  </si>
  <si>
    <t>(RM'000)</t>
  </si>
  <si>
    <t xml:space="preserve">Biometrics </t>
  </si>
  <si>
    <t>Electronics Publishing System and MIS</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</si>
  <si>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</si>
  <si>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</si>
  <si>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</si>
  <si>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</si>
  <si>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</si>
  <si>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</si>
  <si>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</si>
  <si>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</si>
  <si>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</si>
  <si>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</si>
  <si>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</si>
  <si>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</si>
  <si>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</si>
  <si>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</si>
  <si>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Current quarter</t>
  </si>
  <si>
    <t>Sales of fingerprint products to</t>
  </si>
  <si>
    <t>--  Vigilance Security Sdn Bhd</t>
  </si>
  <si>
    <t>Purchase of Software from</t>
  </si>
  <si>
    <t>-- Beijing Founder Electronics Co. Ltd</t>
  </si>
  <si>
    <t>Purchase of printing film from</t>
  </si>
  <si>
    <t>-- Foundermall Dot Com Sdn Bhd</t>
  </si>
  <si>
    <t>Office Rental received from</t>
  </si>
  <si>
    <t>A15</t>
  </si>
  <si>
    <t>Cash and cash equivalents</t>
  </si>
  <si>
    <t>Fixed deposits</t>
  </si>
  <si>
    <t>Cash and bank balances</t>
  </si>
  <si>
    <t>Less: Fixed deposits pledged to licensed banks</t>
  </si>
  <si>
    <t>B</t>
  </si>
  <si>
    <t>ADDITIONAL INFORMATION REQUIRED PURSUANT TO APPENDIX 7A OF THE MESDAQ MARKET LISTING REQUIREMENTS</t>
  </si>
  <si>
    <t>B1</t>
  </si>
  <si>
    <t>Review of performance</t>
  </si>
  <si>
    <t>B2</t>
  </si>
  <si>
    <t>Variation of results against preceding quarter</t>
  </si>
  <si>
    <t>B3</t>
  </si>
  <si>
    <t>Prospects</t>
  </si>
  <si>
    <t>B4</t>
  </si>
  <si>
    <t>Profit forecast and profit guarantee</t>
  </si>
  <si>
    <t>B5</t>
  </si>
  <si>
    <t>There was no taxation provided during the financial quarter under review.</t>
  </si>
  <si>
    <t>B6</t>
  </si>
  <si>
    <t>Unquoted investments and properties</t>
  </si>
  <si>
    <t>B7</t>
  </si>
  <si>
    <t>Quoted securities</t>
  </si>
  <si>
    <t>There was no acquisition or disposal of quoted securities for the quarter under review.</t>
  </si>
  <si>
    <t>B8</t>
  </si>
  <si>
    <t>Status of corporate proposals</t>
  </si>
  <si>
    <t>B9</t>
  </si>
  <si>
    <t>Group's borrowings and debt securities</t>
  </si>
  <si>
    <t>Secured Short Term Borrowings:-</t>
  </si>
  <si>
    <t>Portion of hire purchase creditors payable within 12 months</t>
  </si>
  <si>
    <t>Portion of Term Loan payable within 12 months</t>
  </si>
  <si>
    <t>Secured Long Term Borrowings:-</t>
  </si>
  <si>
    <t>Portion of hire purchase creditors payable after 12 months</t>
  </si>
  <si>
    <t>Portion of Term Loan payable after 12 months</t>
  </si>
  <si>
    <t>(c)</t>
  </si>
  <si>
    <t>All borrowings are denominated in Ringgit Malaysia.</t>
  </si>
  <si>
    <t>B10</t>
  </si>
  <si>
    <t>Off-balance sheet financial instruments</t>
  </si>
  <si>
    <t>There was no financial instrument with off-balance sheet risk as at the date of this announcement applicable to the Group.</t>
  </si>
  <si>
    <t>B11</t>
  </si>
  <si>
    <t>Material litigation</t>
  </si>
  <si>
    <t>There was no material litigations pending on the date of this announcement.</t>
  </si>
  <si>
    <t>B12</t>
  </si>
  <si>
    <t>Dividends</t>
  </si>
  <si>
    <t>B13</t>
  </si>
  <si>
    <t>Loss per share</t>
  </si>
  <si>
    <t xml:space="preserve">Basic </t>
  </si>
  <si>
    <t>b.</t>
  </si>
  <si>
    <t>Diluted</t>
  </si>
  <si>
    <t>By Order of the Board</t>
  </si>
  <si>
    <t>Cindy Lim Seck Wah</t>
  </si>
  <si>
    <t>Secretary</t>
  </si>
  <si>
    <t>Kuala Lumpur</t>
  </si>
  <si>
    <t>Loss from operations</t>
  </si>
  <si>
    <t>Loss after taxation</t>
  </si>
  <si>
    <t>Loss Per Share (Sen)</t>
  </si>
  <si>
    <t>Included in long term investment is an investment in associate of RM1.00</t>
  </si>
  <si>
    <t>DEFERRED TAX ASSETS</t>
  </si>
  <si>
    <t>Exchange translation differences</t>
  </si>
  <si>
    <t>Net cash used in financing activities</t>
  </si>
  <si>
    <t>Cash generated from/(used in) operations</t>
  </si>
  <si>
    <t>Net cash from/(used in) operating activities</t>
  </si>
  <si>
    <t>Net cash from/(used in) investing activities</t>
  </si>
  <si>
    <t>The relationships of the above related parties with PUC are as described in the circular to shareholders dated 26 April 2005 in relation to the Proposed Shareholders' Mandate for Recurrent Related Party Transactions of a Revenue or Trading Nature.</t>
  </si>
  <si>
    <t>Save for the following, there were no corporate proposals announced but not completed as at the date of this announcement:-</t>
  </si>
  <si>
    <t>ordinary shares of RM0.10 each ('000)</t>
  </si>
  <si>
    <t>Weighted average number of</t>
  </si>
  <si>
    <t>LONG TERM INVESTMENT *</t>
  </si>
  <si>
    <t>- ESOS</t>
  </si>
  <si>
    <t>The effects on the loss per share for current quarter and year to date arising from the assumed conversion of the ESOS is anti-dilutive.</t>
  </si>
  <si>
    <t>N/A</t>
  </si>
  <si>
    <t>Quarterly report on consolidated results for the 4th quarter ended 31.12.05</t>
  </si>
  <si>
    <t>31/12/2005</t>
  </si>
  <si>
    <t>12 months ended 31.12.04</t>
  </si>
  <si>
    <t>12 months ended 31.12.05</t>
  </si>
  <si>
    <t>Acquisition of subsidiary/associate*</t>
  </si>
  <si>
    <t>Operating loss before working capital changes</t>
  </si>
  <si>
    <t>Repayment of bank borrowings</t>
  </si>
  <si>
    <t>Decrease in fixed deposit pledge for banking facilities granted</t>
  </si>
  <si>
    <t>12 months quarter ended 31.12.2005</t>
  </si>
  <si>
    <t>12 months quarter ended 31.12.2004</t>
  </si>
  <si>
    <t>Balance as at  31 December 2004</t>
  </si>
  <si>
    <t>Net loss for the year (cumulative)</t>
  </si>
  <si>
    <t>Q4</t>
  </si>
  <si>
    <t>ended 31.12.05</t>
  </si>
  <si>
    <t>31.12.05</t>
  </si>
  <si>
    <t>Balance as at  31 December 2005</t>
  </si>
  <si>
    <t>Net assets per share (sen)</t>
  </si>
  <si>
    <t>Loss per share was calculated based on the loss after tax for the current quarter ended 31 December 2005 of RM887,527  and the weighted average number of ordinary shares of RM0.10 each in issue during the current financial quarter of 75,071,000 shares.</t>
  </si>
  <si>
    <t>Sales of  Software to</t>
  </si>
  <si>
    <t>-- Founder (HK) Ktd</t>
  </si>
  <si>
    <t>Management fee received from</t>
  </si>
  <si>
    <t>The preceding year's annual audited financial statements were not subject to any qualifications.</t>
  </si>
  <si>
    <t>The following recurrent related party transactions were approved by the shareholders at the Annual General Meeting ("AGM") of the Company held on 18 May 2005:-</t>
  </si>
  <si>
    <t>For the current financial quarter under review ("Q4 2005"), the Group recorded a turnover of RM2,895,130 and a loss after tax of RM887,527 compared with preceding year's corresponding quarter's ("Q4 2004") turnover of RM2,728,252 and a loss after tax of RM3,643,977. The Group recorded a lower loss as there was a substantial write off of development expenditure of approximately RM2.6 million in Q4 2004.</t>
  </si>
  <si>
    <t>The Group recorded a higher loss after tax of RM887,527 in Q4 2005 compared to a loss after tax of RM144,653 in the third quarter of 2005 ("Q3 2005").  The higher loss after tax was due to lower profit margin recorded by EPS and MIS segment and writing off of the obsolete inventory for Biometrics Division and EPS Division.</t>
  </si>
  <si>
    <t>The Group neither announced any profit forecast nor profit guarantee during the financial quarter under review.</t>
  </si>
  <si>
    <t>Proposed Private Placement</t>
  </si>
  <si>
    <t xml:space="preserve">The Company  had on 25 October 2004, made an announcement via K &amp; N Kenanga Bhd ("Kenanga"), that the Company is proposing to undertake a private placement of up to a maximum of 7,500,000 new ordinary shares of RM0.10 each ("Shares"), representing 10% of the issued and paid-up share capital of PUC ("Placement Share") as at 31 December 2003, to investors to be identified ("Proposed Private Pacement"). The Securities Commission ("SC") had approved the Proposed Private Placement on 2 February 2005.  </t>
  </si>
  <si>
    <t xml:space="preserve">On 14 July 2005, the Company made an announcement via Kenanga, that the Company had submitted an application to the SC to seek the approval for an extension of time of up to six (6) months to complete the Proposed Private Placement. The SC had, vide its letter dated 29 July 2005, approved the extension of time of up to 1 February 2006 to complete the Proposed Private Placement. </t>
  </si>
  <si>
    <t xml:space="preserve">Subsequently, on 20 January 2006, the Company made an announcement via Kenanga, that the Company had submitted an application to the SC to seek the approval for an extension of time of up to six (6) months to complete the Proposed Private Placement. The SC had, vide its letter dated 8 February 2006, approved a final extension of time of up to 1 August 2006 to complete the Proposed Private Placement. </t>
  </si>
  <si>
    <t>There was no purchase or disposal of unquoted investments and properties for the financial quarter under review.</t>
  </si>
  <si>
    <t>There were no dividends paid for the financial quarter under review.</t>
  </si>
  <si>
    <t>There were no changes in the composition of the Group for the financial quarter under review.</t>
  </si>
  <si>
    <t>There were no material events subsequent to the financial quarter under review up to the date of this report which is likely to substantially affect the results of the operations of the Group.</t>
  </si>
  <si>
    <t>There were no changes in the valuation of the property, plant and equipment reported in the previous audited financial statements that will have an effect in the financial quarter under review.</t>
  </si>
  <si>
    <t>There were no issuance of debt and equity securities for the financial quarter under review.</t>
  </si>
  <si>
    <t>There were no changes in estimates of amounts reported in prior financial years, which have a material effect in the financial quarter under review.</t>
  </si>
  <si>
    <t>Bank Overdraft</t>
  </si>
  <si>
    <t>Bank Overdraft  (Note B9)</t>
  </si>
  <si>
    <t>Date: 28 February 2006</t>
  </si>
  <si>
    <t>Loss After</t>
  </si>
  <si>
    <t>Current year</t>
  </si>
  <si>
    <t>Financial year ending 2006 will continue to be a challenge for PUC due to intense competition in the industry.</t>
  </si>
  <si>
    <t>PUC will remain focused on the EPS and MIS division as the division is expected to be the core contributor for the Group’s operations especially Hong Kong, as set out in Table 2 above.  The Directors of PUC believes that the contributions from the Biometrics division will improve in financial year ending 2006.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</si>
</sst>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_(* #,##0.0_);_(* \(#,##0.0\);_(* &quot;-&quot;??_);_(@_)"/>
  </numFmts>
  <fonts count="14">
    <font>
      <sz val="10"/>
      <name val="Arial"/>
      <family val="0"/>
    </font>
    <font>
      <b/>
      <sz val="10"/>
      <name val="Arial Narrow"/>
      <family val="2"/>
    </font>
    <font>
      <sz val="10"/>
      <name val="Arial Narrow"/>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10"/>
      <name val="Arial"/>
      <family val="2"/>
    </font>
    <font>
      <i/>
      <sz val="10"/>
      <name val="Arial"/>
      <family val="2"/>
    </font>
    <font>
      <sz val="10"/>
      <color indexed="22"/>
      <name val="Arial"/>
      <family val="2"/>
    </font>
    <font>
      <sz val="10"/>
      <color indexed="8"/>
      <name val="Arial"/>
      <family val="2"/>
    </font>
    <font>
      <b/>
      <sz val="10"/>
      <color indexed="8"/>
      <name val="Arial"/>
      <family val="2"/>
    </font>
    <font>
      <sz val="10"/>
      <color indexed="9"/>
      <name val="Arial"/>
      <family val="2"/>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4" fontId="7" fillId="0" borderId="0" xfId="0" applyNumberFormat="1" applyFont="1" applyBorder="1" applyAlignment="1" quotePrefix="1">
      <alignment horizontal="center" vertical="center"/>
    </xf>
    <xf numFmtId="172" fontId="0" fillId="0" borderId="0" xfId="15" applyNumberFormat="1" applyFont="1" applyAlignment="1">
      <alignment/>
    </xf>
    <xf numFmtId="172" fontId="8" fillId="0" borderId="0" xfId="15" applyNumberFormat="1" applyFont="1" applyFill="1" applyAlignment="1">
      <alignment/>
    </xf>
    <xf numFmtId="172" fontId="0" fillId="0" borderId="1" xfId="15" applyNumberFormat="1" applyFont="1" applyBorder="1" applyAlignment="1">
      <alignment/>
    </xf>
    <xf numFmtId="0" fontId="0" fillId="0" borderId="0" xfId="0" applyFont="1" applyBorder="1" applyAlignment="1">
      <alignment/>
    </xf>
    <xf numFmtId="172" fontId="0" fillId="0" borderId="2" xfId="15" applyNumberFormat="1" applyFont="1" applyBorder="1" applyAlignment="1">
      <alignment/>
    </xf>
    <xf numFmtId="172" fontId="0" fillId="0" borderId="0" xfId="15" applyNumberFormat="1" applyFont="1" applyBorder="1" applyAlignment="1">
      <alignment/>
    </xf>
    <xf numFmtId="171" fontId="0" fillId="0" borderId="0" xfId="15" applyFont="1" applyAlignment="1">
      <alignment/>
    </xf>
    <xf numFmtId="0" fontId="0" fillId="0" borderId="0" xfId="0" applyFont="1" applyFill="1" applyAlignment="1">
      <alignment/>
    </xf>
    <xf numFmtId="172" fontId="0" fillId="0" borderId="0" xfId="15" applyNumberFormat="1" applyFont="1" applyFill="1" applyAlignment="1">
      <alignment/>
    </xf>
    <xf numFmtId="0" fontId="7" fillId="0" borderId="0" xfId="0" applyFont="1" applyAlignment="1">
      <alignment horizontal="center" vertical="top"/>
    </xf>
    <xf numFmtId="0" fontId="0" fillId="0" borderId="0" xfId="0" applyFont="1" applyFill="1" applyBorder="1" applyAlignment="1">
      <alignment horizontal="left" vertical="center" wrapText="1"/>
    </xf>
    <xf numFmtId="169" fontId="0" fillId="0" borderId="0" xfId="0" applyNumberFormat="1" applyFont="1" applyBorder="1" applyAlignment="1">
      <alignment horizontal="center" vertical="center"/>
    </xf>
    <xf numFmtId="173" fontId="0" fillId="0" borderId="0" xfId="0" applyNumberFormat="1" applyFont="1" applyBorder="1" applyAlignment="1">
      <alignment horizontal="center" vertical="center"/>
    </xf>
    <xf numFmtId="0" fontId="9" fillId="0" borderId="0" xfId="0" applyFont="1" applyBorder="1" applyAlignment="1">
      <alignment vertical="center"/>
    </xf>
    <xf numFmtId="169" fontId="0" fillId="0" borderId="3"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69" fontId="0" fillId="0" borderId="6" xfId="0" applyNumberFormat="1" applyFont="1" applyBorder="1" applyAlignment="1">
      <alignment horizontal="center" vertical="center"/>
    </xf>
    <xf numFmtId="169" fontId="0" fillId="0" borderId="7" xfId="0" applyNumberFormat="1" applyFont="1" applyBorder="1" applyAlignment="1">
      <alignment horizontal="center" vertical="center"/>
    </xf>
    <xf numFmtId="171" fontId="0" fillId="0" borderId="0" xfId="15" applyFont="1" applyBorder="1" applyAlignment="1">
      <alignment vertical="center"/>
    </xf>
    <xf numFmtId="169" fontId="0" fillId="0" borderId="1" xfId="0" applyNumberFormat="1" applyFont="1" applyBorder="1" applyAlignment="1">
      <alignment horizontal="center" vertical="center"/>
    </xf>
    <xf numFmtId="173" fontId="10" fillId="0" borderId="0" xfId="0" applyNumberFormat="1" applyFont="1" applyBorder="1" applyAlignment="1">
      <alignment horizontal="center" vertical="center"/>
    </xf>
    <xf numFmtId="171" fontId="0" fillId="0" borderId="0" xfId="0" applyNumberFormat="1" applyFont="1" applyBorder="1" applyAlignment="1">
      <alignment horizontal="center" vertical="center"/>
    </xf>
    <xf numFmtId="171" fontId="0" fillId="0" borderId="2" xfId="15" applyNumberFormat="1" applyFont="1" applyBorder="1" applyAlignment="1">
      <alignment/>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Alignment="1">
      <alignment horizontal="center"/>
    </xf>
    <xf numFmtId="0" fontId="0" fillId="0" borderId="0" xfId="0" applyFont="1" applyAlignment="1">
      <alignment horizontal="right"/>
    </xf>
    <xf numFmtId="0" fontId="7" fillId="0" borderId="0" xfId="0" applyFont="1" applyAlignment="1">
      <alignment/>
    </xf>
    <xf numFmtId="0" fontId="0" fillId="0" borderId="1" xfId="0" applyFont="1" applyBorder="1" applyAlignment="1">
      <alignment/>
    </xf>
    <xf numFmtId="0" fontId="0" fillId="0" borderId="0" xfId="0" applyFont="1" applyAlignment="1" quotePrefix="1">
      <alignment horizontal="left"/>
    </xf>
    <xf numFmtId="171" fontId="0" fillId="0" borderId="7" xfId="0" applyNumberFormat="1" applyFont="1" applyBorder="1" applyAlignment="1">
      <alignment/>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12" fillId="0" borderId="0" xfId="0" applyFont="1" applyFill="1" applyBorder="1" applyAlignment="1">
      <alignment horizontal="center" vertical="center" wrapText="1"/>
    </xf>
    <xf numFmtId="0" fontId="0" fillId="0" borderId="0" xfId="0" applyFont="1" applyBorder="1" applyAlignment="1">
      <alignment horizontal="right" vertical="center"/>
    </xf>
    <xf numFmtId="0" fontId="12" fillId="0" borderId="0" xfId="0" applyFont="1" applyFill="1" applyBorder="1" applyAlignment="1">
      <alignment horizontal="center" vertical="center"/>
    </xf>
    <xf numFmtId="0" fontId="7" fillId="0" borderId="0" xfId="0" applyFont="1" applyBorder="1" applyAlignment="1">
      <alignment horizontal="left" vertical="center"/>
    </xf>
    <xf numFmtId="0" fontId="0" fillId="0" borderId="0" xfId="0" applyFont="1" applyBorder="1" applyAlignment="1">
      <alignment horizontal="left" vertical="center"/>
    </xf>
    <xf numFmtId="172" fontId="11" fillId="0" borderId="0" xfId="15" applyNumberFormat="1" applyFont="1" applyFill="1" applyBorder="1" applyAlignment="1">
      <alignment horizontal="center" vertical="center"/>
    </xf>
    <xf numFmtId="0" fontId="0" fillId="0" borderId="0" xfId="0" applyFont="1" applyFill="1" applyAlignment="1" quotePrefix="1">
      <alignment/>
    </xf>
    <xf numFmtId="172" fontId="11" fillId="0" borderId="1" xfId="15" applyNumberFormat="1" applyFont="1" applyFill="1" applyBorder="1" applyAlignment="1">
      <alignment horizontal="center" vertical="center"/>
    </xf>
    <xf numFmtId="172" fontId="12" fillId="0" borderId="8" xfId="15" applyNumberFormat="1" applyFont="1" applyFill="1" applyBorder="1" applyAlignment="1">
      <alignment horizontal="center" vertical="center"/>
    </xf>
    <xf numFmtId="172" fontId="12" fillId="0" borderId="0" xfId="15" applyNumberFormat="1" applyFont="1" applyFill="1" applyBorder="1" applyAlignment="1">
      <alignment horizontal="center" vertical="center"/>
    </xf>
    <xf numFmtId="0" fontId="0" fillId="0" borderId="0" xfId="0" applyFont="1" applyFill="1" applyAlignment="1">
      <alignment horizontal="right"/>
    </xf>
    <xf numFmtId="172" fontId="12" fillId="0" borderId="0" xfId="0" applyNumberFormat="1" applyFont="1" applyFill="1" applyBorder="1" applyAlignment="1">
      <alignment horizontal="center" vertical="center"/>
    </xf>
    <xf numFmtId="172" fontId="0" fillId="0" borderId="0" xfId="0" applyNumberFormat="1" applyFont="1" applyFill="1" applyAlignment="1">
      <alignment/>
    </xf>
    <xf numFmtId="0" fontId="11" fillId="0" borderId="0" xfId="0" applyFont="1" applyFill="1" applyBorder="1" applyAlignment="1">
      <alignment horizontal="center" vertical="center"/>
    </xf>
    <xf numFmtId="172" fontId="12" fillId="0" borderId="7" xfId="0" applyNumberFormat="1" applyFont="1" applyFill="1" applyBorder="1" applyAlignment="1">
      <alignment horizontal="center" vertical="center"/>
    </xf>
    <xf numFmtId="172" fontId="8" fillId="0" borderId="0" xfId="0" applyNumberFormat="1" applyFont="1" applyFill="1" applyAlignment="1">
      <alignment/>
    </xf>
    <xf numFmtId="169" fontId="12" fillId="0" borderId="0"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Border="1" applyAlignment="1">
      <alignment/>
    </xf>
    <xf numFmtId="0" fontId="0" fillId="0" borderId="0" xfId="0" applyFont="1" applyAlignment="1">
      <alignment horizontal="justify" vertical="top"/>
    </xf>
    <xf numFmtId="0" fontId="0" fillId="0" borderId="0" xfId="0" applyFont="1" applyFill="1" applyAlignment="1">
      <alignment vertical="top"/>
    </xf>
    <xf numFmtId="0" fontId="0" fillId="0" borderId="0" xfId="0" applyFont="1" applyAlignment="1">
      <alignment horizontal="left" wrapText="1"/>
    </xf>
    <xf numFmtId="0" fontId="0" fillId="0" borderId="0" xfId="0" applyFont="1" applyAlignment="1">
      <alignment horizontal="center" vertical="top"/>
    </xf>
    <xf numFmtId="0" fontId="7" fillId="0" borderId="0" xfId="0" applyFont="1" applyFill="1" applyAlignment="1">
      <alignment horizontal="center" vertical="top"/>
    </xf>
    <xf numFmtId="0" fontId="7" fillId="0" borderId="0" xfId="0" applyFont="1" applyAlignment="1">
      <alignment horizontal="right"/>
    </xf>
    <xf numFmtId="0" fontId="7" fillId="0" borderId="0" xfId="0" applyFont="1" applyAlignment="1">
      <alignment horizontal="center"/>
    </xf>
    <xf numFmtId="0" fontId="0" fillId="0" borderId="0" xfId="0" applyFont="1" applyAlignment="1">
      <alignment horizontal="justify" vertical="top" wrapText="1"/>
    </xf>
    <xf numFmtId="0" fontId="7"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justify" vertical="top"/>
    </xf>
    <xf numFmtId="0" fontId="7" fillId="0" borderId="0" xfId="0" applyFont="1" applyAlignment="1">
      <alignment vertical="top"/>
    </xf>
    <xf numFmtId="0" fontId="0" fillId="0" borderId="0" xfId="0" applyFont="1" applyAlignment="1" quotePrefix="1">
      <alignment horizontal="center" vertical="top"/>
    </xf>
    <xf numFmtId="0" fontId="0" fillId="0" borderId="0" xfId="0" applyFont="1" applyAlignment="1">
      <alignment vertical="top"/>
    </xf>
    <xf numFmtId="172" fontId="0" fillId="0" borderId="0" xfId="15" applyNumberFormat="1" applyFont="1" applyAlignment="1">
      <alignment horizontal="justify" vertical="top"/>
    </xf>
    <xf numFmtId="172" fontId="0" fillId="0" borderId="7" xfId="15" applyNumberFormat="1" applyFont="1" applyBorder="1" applyAlignment="1">
      <alignment horizontal="justify" vertical="top"/>
    </xf>
    <xf numFmtId="0" fontId="0" fillId="0" borderId="0" xfId="0" applyFont="1" applyAlignment="1">
      <alignment horizontal="left" vertical="top" wrapText="1"/>
    </xf>
    <xf numFmtId="0" fontId="7" fillId="0" borderId="0" xfId="0" applyFont="1" applyAlignment="1">
      <alignment horizontal="justify" vertical="top"/>
    </xf>
    <xf numFmtId="172" fontId="0" fillId="0" borderId="0" xfId="15" applyNumberFormat="1" applyFont="1" applyAlignment="1">
      <alignment horizontal="right" vertical="top"/>
    </xf>
    <xf numFmtId="0" fontId="0" fillId="0" borderId="0" xfId="0" applyFont="1" applyAlignment="1">
      <alignment horizontal="left" vertical="top"/>
    </xf>
    <xf numFmtId="0" fontId="7" fillId="0" borderId="0" xfId="0" applyFont="1" applyAlignment="1">
      <alignment horizontal="left" vertical="top"/>
    </xf>
    <xf numFmtId="172" fontId="0" fillId="0" borderId="7" xfId="15" applyNumberFormat="1" applyFont="1" applyBorder="1" applyAlignment="1">
      <alignment horizontal="right" vertical="top"/>
    </xf>
    <xf numFmtId="0" fontId="7" fillId="0" borderId="0" xfId="0" applyFont="1" applyAlignment="1">
      <alignment horizontal="left" wrapText="1"/>
    </xf>
    <xf numFmtId="172" fontId="0" fillId="0" borderId="0" xfId="15" applyNumberFormat="1" applyFont="1" applyFill="1" applyBorder="1" applyAlignment="1">
      <alignment horizontal="right"/>
    </xf>
    <xf numFmtId="0" fontId="0" fillId="0" borderId="0" xfId="0" applyFont="1" applyFill="1" applyAlignment="1">
      <alignment horizontal="justify" vertical="top" wrapText="1" shrinkToFit="1"/>
    </xf>
    <xf numFmtId="172" fontId="0" fillId="0" borderId="0" xfId="15" applyNumberFormat="1" applyFont="1" applyFill="1" applyAlignment="1">
      <alignment horizontal="right"/>
    </xf>
    <xf numFmtId="172" fontId="0" fillId="0" borderId="7" xfId="15" applyNumberFormat="1" applyFont="1" applyBorder="1" applyAlignment="1">
      <alignment horizontal="right"/>
    </xf>
    <xf numFmtId="172" fontId="0" fillId="0" borderId="0" xfId="15" applyNumberFormat="1" applyFont="1" applyBorder="1" applyAlignment="1">
      <alignment horizontal="right"/>
    </xf>
    <xf numFmtId="172" fontId="13" fillId="0" borderId="0" xfId="0" applyNumberFormat="1" applyFont="1" applyAlignment="1">
      <alignment/>
    </xf>
    <xf numFmtId="0" fontId="7" fillId="0" borderId="0" xfId="0" applyFont="1" applyFill="1" applyAlignment="1">
      <alignment horizontal="right"/>
    </xf>
    <xf numFmtId="3" fontId="0" fillId="0" borderId="0" xfId="0" applyNumberFormat="1" applyFont="1" applyAlignment="1">
      <alignment/>
    </xf>
    <xf numFmtId="0" fontId="8" fillId="0" borderId="0" xfId="0" applyFont="1" applyAlignment="1">
      <alignment horizontal="center"/>
    </xf>
    <xf numFmtId="0" fontId="8" fillId="0" borderId="0" xfId="0" applyFont="1" applyAlignment="1">
      <alignment/>
    </xf>
    <xf numFmtId="0" fontId="0" fillId="0" borderId="0" xfId="0" applyFont="1" applyAlignment="1">
      <alignment horizontal="justify"/>
    </xf>
    <xf numFmtId="0" fontId="0" fillId="0" borderId="0" xfId="0" applyFont="1" applyAlignment="1">
      <alignment/>
    </xf>
    <xf numFmtId="172" fontId="0" fillId="0" borderId="7" xfId="15" applyNumberFormat="1" applyFont="1" applyBorder="1" applyAlignment="1">
      <alignment/>
    </xf>
    <xf numFmtId="172" fontId="11" fillId="0" borderId="7" xfId="15" applyNumberFormat="1" applyFont="1" applyBorder="1" applyAlignment="1">
      <alignment/>
    </xf>
    <xf numFmtId="171" fontId="0" fillId="0" borderId="0" xfId="0" applyNumberFormat="1" applyFont="1" applyFill="1" applyAlignment="1">
      <alignment horizontal="right"/>
    </xf>
    <xf numFmtId="14" fontId="7" fillId="0" borderId="0" xfId="0" applyNumberFormat="1" applyFont="1" applyBorder="1" applyAlignment="1">
      <alignment horizontal="center" vertical="center"/>
    </xf>
    <xf numFmtId="0" fontId="0" fillId="0" borderId="0" xfId="0" applyFont="1" applyAlignment="1">
      <alignment horizontal="center" wrapText="1"/>
    </xf>
    <xf numFmtId="0" fontId="6" fillId="0" borderId="0" xfId="0" applyFont="1" applyFill="1" applyAlignment="1">
      <alignment horizontal="center" vertical="top"/>
    </xf>
    <xf numFmtId="169" fontId="0" fillId="0" borderId="4" xfId="0" applyNumberFormat="1" applyFont="1" applyFill="1" applyBorder="1" applyAlignment="1">
      <alignment horizontal="center" vertical="center"/>
    </xf>
    <xf numFmtId="169" fontId="0" fillId="0" borderId="5"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72" fontId="0" fillId="0" borderId="1" xfId="15" applyNumberFormat="1" applyFont="1" applyFill="1" applyBorder="1" applyAlignment="1">
      <alignment horizontal="right"/>
    </xf>
    <xf numFmtId="169" fontId="0" fillId="0" borderId="0" xfId="0" applyNumberFormat="1" applyFont="1" applyFill="1" applyBorder="1" applyAlignment="1">
      <alignment/>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horizontal="center" vertical="top"/>
    </xf>
    <xf numFmtId="0" fontId="6" fillId="2"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center" vertical="center"/>
    </xf>
    <xf numFmtId="0" fontId="0"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Alignment="1">
      <alignment horizontal="justify" vertical="top"/>
    </xf>
    <xf numFmtId="0" fontId="0" fillId="0" borderId="0" xfId="0" applyFont="1" applyFill="1" applyAlignment="1">
      <alignment horizontal="left"/>
    </xf>
    <xf numFmtId="0" fontId="0" fillId="0" borderId="0" xfId="0" applyFont="1" applyFill="1" applyAlignment="1">
      <alignment horizontal="justify" vertical="top"/>
    </xf>
    <xf numFmtId="0" fontId="7" fillId="0" borderId="0" xfId="0" applyFont="1" applyFill="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justify" vertical="top" wrapText="1" shrinkToFi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justify"/>
    </xf>
    <xf numFmtId="0" fontId="0" fillId="0" borderId="0" xfId="0" applyFont="1" applyAlignment="1">
      <alignment horizontal="justify" vertical="top" wrapText="1"/>
    </xf>
    <xf numFmtId="0" fontId="7" fillId="0" borderId="0" xfId="0" applyFont="1" applyAlignment="1">
      <alignment horizontal="left" vertical="top" wrapText="1"/>
    </xf>
    <xf numFmtId="0" fontId="0" fillId="0" borderId="0" xfId="0" applyFont="1" applyAlignment="1" quotePrefix="1">
      <alignment horizontal="left" wrapText="1"/>
    </xf>
    <xf numFmtId="0" fontId="0" fillId="0" borderId="0" xfId="0" applyFont="1" applyAlignment="1" quotePrefix="1">
      <alignment wrapText="1"/>
    </xf>
    <xf numFmtId="0" fontId="0" fillId="0" borderId="0" xfId="0" applyFont="1" applyAlignment="1">
      <alignment horizontal="center" wrapText="1"/>
    </xf>
    <xf numFmtId="0" fontId="7" fillId="0" borderId="0" xfId="0" applyFont="1" applyAlignment="1">
      <alignment horizontal="right" wrapText="1"/>
    </xf>
    <xf numFmtId="0" fontId="7" fillId="0" borderId="0" xfId="0" applyFont="1" applyAlignment="1">
      <alignment horizontal="center" wrapText="1"/>
    </xf>
    <xf numFmtId="0" fontId="0" fillId="0" borderId="0" xfId="0" applyFont="1" applyAlignment="1">
      <alignment horizontal="left" vertical="top"/>
    </xf>
    <xf numFmtId="0" fontId="7" fillId="0" borderId="0" xfId="0" applyFont="1" applyAlignment="1">
      <alignment horizontal="justify" vertical="top"/>
    </xf>
    <xf numFmtId="0" fontId="6" fillId="2" borderId="0" xfId="0" applyFont="1" applyFill="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32</xdr:row>
      <xdr:rowOff>152400</xdr:rowOff>
    </xdr:from>
    <xdr:ext cx="76200" cy="200025"/>
    <xdr:sp>
      <xdr:nvSpPr>
        <xdr:cNvPr id="1" name="TextBox 1"/>
        <xdr:cNvSpPr txBox="1">
          <a:spLocks noChangeArrowheads="1"/>
        </xdr:cNvSpPr>
      </xdr:nvSpPr>
      <xdr:spPr>
        <a:xfrm>
          <a:off x="5791200"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workbookViewId="0" topLeftCell="A1">
      <selection activeCell="A7" sqref="A7"/>
    </sheetView>
  </sheetViews>
  <sheetFormatPr defaultColWidth="9.140625" defaultRowHeight="12.75"/>
  <cols>
    <col min="1" max="3" width="3.28125" style="3" customWidth="1"/>
    <col min="4" max="4" width="18.28125" style="3" customWidth="1"/>
    <col min="5" max="5" width="13.28125" style="3" bestFit="1" customWidth="1"/>
    <col min="6" max="6" width="1.57421875" style="3" customWidth="1"/>
    <col min="7" max="7" width="15.140625" style="3" bestFit="1" customWidth="1"/>
    <col min="8" max="8" width="1.57421875" style="3" customWidth="1"/>
    <col min="9" max="9" width="15.7109375" style="3" bestFit="1" customWidth="1"/>
    <col min="10" max="10" width="1.57421875" style="3" customWidth="1"/>
    <col min="11" max="11" width="15.140625" style="3" bestFit="1" customWidth="1"/>
    <col min="12" max="12" width="3.00390625" style="3" customWidth="1"/>
    <col min="13" max="13" width="12.28125" style="3" customWidth="1"/>
    <col min="14" max="16384" width="9.140625" style="3" customWidth="1"/>
  </cols>
  <sheetData>
    <row r="1" spans="1:11" ht="19.5" customHeight="1">
      <c r="A1" s="120" t="s">
        <v>0</v>
      </c>
      <c r="B1" s="120"/>
      <c r="C1" s="120"/>
      <c r="D1" s="120"/>
      <c r="E1" s="120"/>
      <c r="F1" s="120"/>
      <c r="G1" s="120"/>
      <c r="H1" s="120"/>
      <c r="I1" s="120"/>
      <c r="J1" s="120"/>
      <c r="K1" s="120"/>
    </row>
    <row r="2" spans="1:11" ht="9.75" customHeight="1">
      <c r="A2" s="121" t="s">
        <v>1</v>
      </c>
      <c r="B2" s="121"/>
      <c r="C2" s="121"/>
      <c r="D2" s="121"/>
      <c r="E2" s="121"/>
      <c r="F2" s="121"/>
      <c r="G2" s="121"/>
      <c r="H2" s="121"/>
      <c r="I2" s="121"/>
      <c r="J2" s="121"/>
      <c r="K2" s="121"/>
    </row>
    <row r="3" spans="1:11" ht="9.75" customHeight="1">
      <c r="A3" s="121" t="s">
        <v>2</v>
      </c>
      <c r="B3" s="121"/>
      <c r="C3" s="121"/>
      <c r="D3" s="121"/>
      <c r="E3" s="121"/>
      <c r="F3" s="121"/>
      <c r="G3" s="121"/>
      <c r="H3" s="121"/>
      <c r="I3" s="121"/>
      <c r="J3" s="121"/>
      <c r="K3" s="121"/>
    </row>
    <row r="4" spans="1:11" ht="19.5" customHeight="1">
      <c r="A4" s="122" t="s">
        <v>221</v>
      </c>
      <c r="B4" s="122"/>
      <c r="C4" s="122"/>
      <c r="D4" s="122"/>
      <c r="E4" s="122"/>
      <c r="F4" s="122"/>
      <c r="G4" s="122"/>
      <c r="H4" s="122"/>
      <c r="I4" s="122"/>
      <c r="J4" s="122"/>
      <c r="K4" s="122"/>
    </row>
    <row r="5" spans="1:11" ht="19.5" customHeight="1" thickBot="1">
      <c r="A5" s="117" t="s">
        <v>3</v>
      </c>
      <c r="B5" s="117"/>
      <c r="C5" s="117"/>
      <c r="D5" s="117"/>
      <c r="E5" s="117"/>
      <c r="F5" s="117"/>
      <c r="G5" s="117"/>
      <c r="H5" s="117"/>
      <c r="I5" s="117"/>
      <c r="J5" s="117"/>
      <c r="K5" s="117"/>
    </row>
    <row r="6" spans="1:11" ht="20.25" customHeight="1">
      <c r="A6" s="118" t="s">
        <v>4</v>
      </c>
      <c r="B6" s="118"/>
      <c r="C6" s="118"/>
      <c r="D6" s="118"/>
      <c r="E6" s="118"/>
      <c r="F6" s="118"/>
      <c r="G6" s="118"/>
      <c r="H6" s="118"/>
      <c r="I6" s="118"/>
      <c r="J6" s="118"/>
      <c r="K6" s="118"/>
    </row>
    <row r="7" spans="1:11" ht="20.25" customHeight="1">
      <c r="A7" s="4"/>
      <c r="B7" s="4"/>
      <c r="C7" s="4"/>
      <c r="D7" s="4"/>
      <c r="E7" s="4"/>
      <c r="F7" s="4"/>
      <c r="G7" s="4"/>
      <c r="H7" s="4"/>
      <c r="I7" s="4"/>
      <c r="J7" s="4"/>
      <c r="K7" s="4"/>
    </row>
    <row r="8" spans="1:11" ht="15" customHeight="1">
      <c r="A8" s="5"/>
      <c r="B8" s="5"/>
      <c r="C8" s="6"/>
      <c r="D8" s="6"/>
      <c r="E8" s="119" t="s">
        <v>5</v>
      </c>
      <c r="F8" s="119"/>
      <c r="G8" s="119"/>
      <c r="H8" s="7"/>
      <c r="I8" s="119" t="s">
        <v>6</v>
      </c>
      <c r="J8" s="119"/>
      <c r="K8" s="119"/>
    </row>
    <row r="9" spans="1:11" ht="48" customHeight="1">
      <c r="A9" s="5"/>
      <c r="B9" s="5"/>
      <c r="C9" s="6"/>
      <c r="D9" s="6"/>
      <c r="E9" s="1" t="s">
        <v>7</v>
      </c>
      <c r="F9" s="2"/>
      <c r="G9" s="2" t="s">
        <v>8</v>
      </c>
      <c r="H9" s="2"/>
      <c r="I9" s="1" t="s">
        <v>9</v>
      </c>
      <c r="J9" s="2"/>
      <c r="K9" s="2" t="s">
        <v>10</v>
      </c>
    </row>
    <row r="10" spans="1:11" ht="15" customHeight="1">
      <c r="A10" s="5"/>
      <c r="B10" s="5"/>
      <c r="C10" s="6"/>
      <c r="D10" s="6"/>
      <c r="E10" s="103" t="s">
        <v>222</v>
      </c>
      <c r="F10" s="9"/>
      <c r="G10" s="9" t="s">
        <v>27</v>
      </c>
      <c r="H10" s="9"/>
      <c r="I10" s="103" t="s">
        <v>222</v>
      </c>
      <c r="J10" s="103" t="s">
        <v>28</v>
      </c>
      <c r="K10" s="9" t="s">
        <v>27</v>
      </c>
    </row>
    <row r="11" spans="1:11" ht="15" customHeight="1">
      <c r="A11" s="5"/>
      <c r="B11" s="5"/>
      <c r="C11" s="6"/>
      <c r="D11" s="6"/>
      <c r="E11" s="7" t="s">
        <v>11</v>
      </c>
      <c r="F11" s="7"/>
      <c r="G11" s="7" t="s">
        <v>11</v>
      </c>
      <c r="H11" s="7"/>
      <c r="I11" s="7" t="s">
        <v>11</v>
      </c>
      <c r="J11" s="7"/>
      <c r="K11" s="7" t="s">
        <v>11</v>
      </c>
    </row>
    <row r="13" spans="1:11" ht="12.75">
      <c r="A13" s="3" t="s">
        <v>12</v>
      </c>
      <c r="E13" s="10">
        <v>2895</v>
      </c>
      <c r="G13" s="10">
        <v>2728</v>
      </c>
      <c r="I13" s="10">
        <v>11712</v>
      </c>
      <c r="K13" s="10">
        <v>15651</v>
      </c>
    </row>
    <row r="14" spans="5:11" ht="12.75">
      <c r="E14" s="11"/>
      <c r="G14" s="11"/>
      <c r="I14" s="10"/>
      <c r="K14" s="10"/>
    </row>
    <row r="15" spans="1:11" ht="12.75">
      <c r="A15" s="3" t="s">
        <v>13</v>
      </c>
      <c r="E15" s="10">
        <v>-4261</v>
      </c>
      <c r="G15" s="10">
        <v>-6650</v>
      </c>
      <c r="I15" s="10">
        <v>-14053</v>
      </c>
      <c r="K15" s="10">
        <v>-19971</v>
      </c>
    </row>
    <row r="16" spans="5:11" ht="12.75">
      <c r="E16" s="10"/>
      <c r="G16" s="10"/>
      <c r="I16" s="10"/>
      <c r="K16" s="10"/>
    </row>
    <row r="17" spans="1:11" ht="12.75">
      <c r="A17" s="3" t="s">
        <v>14</v>
      </c>
      <c r="E17" s="10">
        <v>493</v>
      </c>
      <c r="G17" s="10">
        <v>265</v>
      </c>
      <c r="I17" s="10">
        <v>660</v>
      </c>
      <c r="K17" s="10">
        <v>513</v>
      </c>
    </row>
    <row r="18" spans="5:11" ht="12.75">
      <c r="E18" s="12"/>
      <c r="G18" s="12"/>
      <c r="H18" s="13"/>
      <c r="I18" s="12"/>
      <c r="K18" s="12"/>
    </row>
    <row r="19" spans="5:11" ht="12.75">
      <c r="E19" s="10"/>
      <c r="G19" s="10"/>
      <c r="H19" s="13"/>
      <c r="I19" s="10"/>
      <c r="K19" s="10"/>
    </row>
    <row r="20" spans="1:11" ht="12.75">
      <c r="A20" s="3" t="s">
        <v>203</v>
      </c>
      <c r="E20" s="10">
        <f>SUM(E13:E17)</f>
        <v>-873</v>
      </c>
      <c r="G20" s="10">
        <f>SUM(G13:G17)</f>
        <v>-3657</v>
      </c>
      <c r="H20" s="13"/>
      <c r="I20" s="10">
        <f>SUM(I13:I17)</f>
        <v>-1681</v>
      </c>
      <c r="K20" s="10">
        <f>SUM(K13:K17)</f>
        <v>-3807</v>
      </c>
    </row>
    <row r="21" spans="5:11" ht="12.75">
      <c r="E21" s="10"/>
      <c r="G21" s="10"/>
      <c r="H21" s="13"/>
      <c r="I21" s="10"/>
      <c r="K21" s="10"/>
    </row>
    <row r="22" spans="1:11" ht="12.75">
      <c r="A22" s="3" t="s">
        <v>15</v>
      </c>
      <c r="E22" s="10">
        <v>4</v>
      </c>
      <c r="G22" s="10">
        <v>-16</v>
      </c>
      <c r="H22" s="13"/>
      <c r="I22" s="10">
        <v>-91</v>
      </c>
      <c r="K22" s="10">
        <v>-60</v>
      </c>
    </row>
    <row r="23" spans="5:11" ht="12.75">
      <c r="E23" s="10"/>
      <c r="G23" s="10"/>
      <c r="H23" s="13"/>
      <c r="I23" s="10"/>
      <c r="K23" s="10"/>
    </row>
    <row r="24" spans="1:11" ht="12.75">
      <c r="A24" s="3" t="s">
        <v>16</v>
      </c>
      <c r="E24" s="10">
        <v>0</v>
      </c>
      <c r="G24" s="10">
        <v>0</v>
      </c>
      <c r="H24" s="13"/>
      <c r="I24" s="10">
        <v>0</v>
      </c>
      <c r="K24" s="10">
        <v>0</v>
      </c>
    </row>
    <row r="25" spans="5:11" ht="12.75">
      <c r="E25" s="12"/>
      <c r="G25" s="12"/>
      <c r="H25" s="13"/>
      <c r="I25" s="12"/>
      <c r="K25" s="12"/>
    </row>
    <row r="26" spans="5:11" ht="12.75">
      <c r="E26" s="10"/>
      <c r="G26" s="10"/>
      <c r="H26" s="13"/>
      <c r="I26" s="10"/>
      <c r="K26" s="10"/>
    </row>
    <row r="27" spans="1:11" ht="12.75">
      <c r="A27" s="3" t="s">
        <v>66</v>
      </c>
      <c r="E27" s="10">
        <f>SUM(E20:E24)</f>
        <v>-869</v>
      </c>
      <c r="G27" s="10">
        <f>SUM(G20:G24)</f>
        <v>-3673</v>
      </c>
      <c r="H27" s="13"/>
      <c r="I27" s="10">
        <f>SUM(I20:I24)</f>
        <v>-1772</v>
      </c>
      <c r="K27" s="10">
        <f>SUM(K20:K24)</f>
        <v>-3867</v>
      </c>
    </row>
    <row r="28" spans="5:11" ht="12.75">
      <c r="E28" s="10"/>
      <c r="G28" s="10"/>
      <c r="H28" s="13"/>
      <c r="I28" s="10"/>
      <c r="K28" s="10"/>
    </row>
    <row r="29" spans="1:11" ht="12.75">
      <c r="A29" s="3" t="s">
        <v>17</v>
      </c>
      <c r="E29" s="10">
        <v>-19</v>
      </c>
      <c r="G29" s="10">
        <v>29</v>
      </c>
      <c r="H29" s="13"/>
      <c r="I29" s="10">
        <f>E29</f>
        <v>-19</v>
      </c>
      <c r="K29" s="10">
        <v>29</v>
      </c>
    </row>
    <row r="30" spans="5:11" ht="12.75">
      <c r="E30" s="12"/>
      <c r="G30" s="12"/>
      <c r="H30" s="13"/>
      <c r="I30" s="12"/>
      <c r="K30" s="12"/>
    </row>
    <row r="31" spans="5:11" ht="12.75">
      <c r="E31" s="10"/>
      <c r="G31" s="10"/>
      <c r="H31" s="13"/>
      <c r="I31" s="10"/>
      <c r="K31" s="10"/>
    </row>
    <row r="32" spans="1:11" s="13" customFormat="1" ht="13.5" thickBot="1">
      <c r="A32" s="13" t="s">
        <v>204</v>
      </c>
      <c r="E32" s="14">
        <f>SUM(E27:E29)</f>
        <v>-888</v>
      </c>
      <c r="G32" s="14">
        <f>SUM(G27:G29)</f>
        <v>-3644</v>
      </c>
      <c r="I32" s="14">
        <f>SUM(I27:I29)</f>
        <v>-1791</v>
      </c>
      <c r="K32" s="14">
        <f>SUM(K27:K29)</f>
        <v>-3838</v>
      </c>
    </row>
    <row r="33" spans="5:11" s="13" customFormat="1" ht="13.5" thickTop="1">
      <c r="E33" s="15"/>
      <c r="G33" s="15"/>
      <c r="I33" s="15"/>
      <c r="K33" s="15"/>
    </row>
    <row r="34" ht="12.75">
      <c r="H34" s="13"/>
    </row>
    <row r="35" spans="1:8" ht="12.75">
      <c r="A35" s="3" t="s">
        <v>205</v>
      </c>
      <c r="H35" s="13"/>
    </row>
    <row r="36" spans="1:11" ht="12.75">
      <c r="A36" s="3" t="s">
        <v>18</v>
      </c>
      <c r="B36" s="3" t="s">
        <v>19</v>
      </c>
      <c r="E36" s="16">
        <f>E32/E40*100</f>
        <v>-1.1828802067376216</v>
      </c>
      <c r="G36" s="16">
        <f>G32/G40*100</f>
        <v>-4.85407147899988</v>
      </c>
      <c r="H36" s="13"/>
      <c r="I36" s="16">
        <f>I32/I40*100</f>
        <v>-2.3857414980485143</v>
      </c>
      <c r="K36" s="16">
        <f>K32/K40*100</f>
        <v>-5.113242739142019</v>
      </c>
    </row>
    <row r="37" ht="12.75">
      <c r="H37" s="13"/>
    </row>
    <row r="38" spans="1:11" s="17" customFormat="1" ht="12.75">
      <c r="A38" s="17" t="s">
        <v>20</v>
      </c>
      <c r="B38" s="17" t="s">
        <v>21</v>
      </c>
      <c r="E38" s="102" t="s">
        <v>220</v>
      </c>
      <c r="F38" s="55"/>
      <c r="G38" s="102" t="s">
        <v>220</v>
      </c>
      <c r="H38" s="55"/>
      <c r="I38" s="102" t="s">
        <v>220</v>
      </c>
      <c r="J38" s="55"/>
      <c r="K38" s="102" t="s">
        <v>220</v>
      </c>
    </row>
    <row r="39" s="17" customFormat="1" ht="12.75"/>
    <row r="40" spans="1:11" s="17" customFormat="1" ht="12.75">
      <c r="A40" s="17" t="s">
        <v>216</v>
      </c>
      <c r="E40" s="18">
        <v>75071</v>
      </c>
      <c r="F40" s="18">
        <v>69197.534</v>
      </c>
      <c r="G40" s="18">
        <v>75071</v>
      </c>
      <c r="H40" s="18">
        <v>28500</v>
      </c>
      <c r="I40" s="18">
        <v>75071</v>
      </c>
      <c r="J40" s="18">
        <v>69197.534</v>
      </c>
      <c r="K40" s="18">
        <v>75060</v>
      </c>
    </row>
    <row r="41" spans="1:10" ht="12.75">
      <c r="A41" s="3" t="s">
        <v>215</v>
      </c>
      <c r="C41" s="17"/>
      <c r="E41" s="10"/>
      <c r="F41" s="10"/>
      <c r="G41" s="10"/>
      <c r="H41" s="10"/>
      <c r="J41" s="10"/>
    </row>
    <row r="42" spans="3:10" ht="12.75">
      <c r="C42" s="17"/>
      <c r="E42" s="10"/>
      <c r="F42" s="10"/>
      <c r="G42" s="10"/>
      <c r="H42" s="10"/>
      <c r="J42" s="10"/>
    </row>
    <row r="43" spans="3:10" ht="12.75">
      <c r="C43" s="17"/>
      <c r="E43" s="10"/>
      <c r="F43" s="10"/>
      <c r="G43" s="10"/>
      <c r="H43" s="10"/>
      <c r="J43" s="10"/>
    </row>
    <row r="44" spans="1:11" ht="12.75">
      <c r="A44" s="116" t="s">
        <v>22</v>
      </c>
      <c r="B44" s="116"/>
      <c r="C44" s="116"/>
      <c r="D44" s="116"/>
      <c r="E44" s="116"/>
      <c r="F44" s="116"/>
      <c r="G44" s="116"/>
      <c r="H44" s="116"/>
      <c r="I44" s="116"/>
      <c r="J44" s="116"/>
      <c r="K44" s="116"/>
    </row>
    <row r="45" spans="1:11" ht="12.75">
      <c r="A45" s="116" t="s">
        <v>23</v>
      </c>
      <c r="B45" s="116"/>
      <c r="C45" s="116"/>
      <c r="D45" s="116"/>
      <c r="E45" s="116"/>
      <c r="F45" s="116"/>
      <c r="G45" s="116"/>
      <c r="H45" s="116"/>
      <c r="I45" s="116"/>
      <c r="J45" s="116"/>
      <c r="K45" s="116"/>
    </row>
  </sheetData>
  <mergeCells count="10">
    <mergeCell ref="A1:K1"/>
    <mergeCell ref="A2:K2"/>
    <mergeCell ref="A3:K3"/>
    <mergeCell ref="A4:K4"/>
    <mergeCell ref="A44:K44"/>
    <mergeCell ref="A45:K45"/>
    <mergeCell ref="A5:K5"/>
    <mergeCell ref="A6:K6"/>
    <mergeCell ref="E8:G8"/>
    <mergeCell ref="I8:K8"/>
  </mergeCells>
  <printOptions/>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52"/>
  <sheetViews>
    <sheetView view="pageBreakPreview" zoomScale="60" workbookViewId="0" topLeftCell="A23">
      <selection activeCell="C17" sqref="C17"/>
    </sheetView>
  </sheetViews>
  <sheetFormatPr defaultColWidth="9.140625" defaultRowHeight="12.75"/>
  <cols>
    <col min="1" max="2" width="3.28125" style="3" customWidth="1"/>
    <col min="3" max="3" width="43.57421875" style="3" customWidth="1"/>
    <col min="4" max="4" width="17.7109375" style="3" customWidth="1"/>
    <col min="5" max="5" width="2.00390625" style="3" customWidth="1"/>
    <col min="6" max="6" width="17.7109375" style="3" customWidth="1"/>
    <col min="7" max="16384" width="9.140625" style="3" customWidth="1"/>
  </cols>
  <sheetData>
    <row r="1" spans="1:6" ht="19.5" customHeight="1">
      <c r="A1" s="120" t="s">
        <v>0</v>
      </c>
      <c r="B1" s="120"/>
      <c r="C1" s="120"/>
      <c r="D1" s="120"/>
      <c r="E1" s="120"/>
      <c r="F1" s="120"/>
    </row>
    <row r="2" spans="1:6" ht="9.75" customHeight="1">
      <c r="A2" s="121" t="s">
        <v>1</v>
      </c>
      <c r="B2" s="121"/>
      <c r="C2" s="121"/>
      <c r="D2" s="121"/>
      <c r="E2" s="121"/>
      <c r="F2" s="121"/>
    </row>
    <row r="3" spans="1:6" ht="9.75" customHeight="1">
      <c r="A3" s="121" t="s">
        <v>2</v>
      </c>
      <c r="B3" s="121"/>
      <c r="C3" s="121"/>
      <c r="D3" s="121"/>
      <c r="E3" s="121"/>
      <c r="F3" s="121"/>
    </row>
    <row r="4" spans="1:6" ht="19.5" customHeight="1">
      <c r="A4" s="122" t="s">
        <v>221</v>
      </c>
      <c r="B4" s="122"/>
      <c r="C4" s="122"/>
      <c r="D4" s="122"/>
      <c r="E4" s="122"/>
      <c r="F4" s="122"/>
    </row>
    <row r="5" spans="1:6" ht="19.5" customHeight="1" thickBot="1">
      <c r="A5" s="123" t="s">
        <v>24</v>
      </c>
      <c r="B5" s="123"/>
      <c r="C5" s="123"/>
      <c r="D5" s="123"/>
      <c r="E5" s="123"/>
      <c r="F5" s="123"/>
    </row>
    <row r="6" spans="1:6" ht="20.25" customHeight="1">
      <c r="A6" s="118" t="s">
        <v>4</v>
      </c>
      <c r="B6" s="118"/>
      <c r="C6" s="118"/>
      <c r="D6" s="118"/>
      <c r="E6" s="118"/>
      <c r="F6" s="118"/>
    </row>
    <row r="7" spans="1:6" ht="15.75" customHeight="1">
      <c r="A7" s="20"/>
      <c r="B7" s="20"/>
      <c r="C7" s="20"/>
      <c r="D7" s="20"/>
      <c r="E7" s="20"/>
      <c r="F7" s="20"/>
    </row>
    <row r="8" spans="1:6" ht="35.25" customHeight="1">
      <c r="A8" s="5"/>
      <c r="B8" s="6"/>
      <c r="C8" s="6"/>
      <c r="D8" s="2" t="s">
        <v>25</v>
      </c>
      <c r="E8" s="2"/>
      <c r="F8" s="2" t="s">
        <v>26</v>
      </c>
    </row>
    <row r="9" spans="1:6" ht="15" customHeight="1">
      <c r="A9" s="5"/>
      <c r="B9" s="6"/>
      <c r="C9" s="6"/>
      <c r="D9" s="9" t="s">
        <v>222</v>
      </c>
      <c r="E9" s="9"/>
      <c r="F9" s="9" t="s">
        <v>27</v>
      </c>
    </row>
    <row r="10" spans="1:6" ht="15" customHeight="1">
      <c r="A10" s="5"/>
      <c r="B10" s="6"/>
      <c r="C10" s="6"/>
      <c r="D10" s="7" t="s">
        <v>11</v>
      </c>
      <c r="E10" s="7"/>
      <c r="F10" s="7" t="s">
        <v>11</v>
      </c>
    </row>
    <row r="11" spans="1:6" ht="15" customHeight="1">
      <c r="A11" s="5" t="s">
        <v>28</v>
      </c>
      <c r="B11" s="6" t="s">
        <v>29</v>
      </c>
      <c r="C11" s="6"/>
      <c r="D11" s="21">
        <v>2490</v>
      </c>
      <c r="E11" s="22"/>
      <c r="F11" s="21">
        <v>2807</v>
      </c>
    </row>
    <row r="12" spans="1:6" ht="15" customHeight="1">
      <c r="A12" s="5"/>
      <c r="B12" s="6" t="s">
        <v>217</v>
      </c>
      <c r="C12" s="6"/>
      <c r="D12" s="21">
        <v>0</v>
      </c>
      <c r="E12" s="22"/>
      <c r="F12" s="21">
        <v>0</v>
      </c>
    </row>
    <row r="13" spans="1:6" ht="15" customHeight="1">
      <c r="A13" s="5" t="s">
        <v>28</v>
      </c>
      <c r="B13" s="6" t="s">
        <v>30</v>
      </c>
      <c r="C13" s="6"/>
      <c r="D13" s="21">
        <v>811</v>
      </c>
      <c r="E13" s="22"/>
      <c r="F13" s="21">
        <v>1092</v>
      </c>
    </row>
    <row r="14" spans="1:6" ht="15" customHeight="1">
      <c r="A14" s="5"/>
      <c r="B14" s="6" t="s">
        <v>207</v>
      </c>
      <c r="C14" s="6"/>
      <c r="D14" s="21">
        <v>48</v>
      </c>
      <c r="E14" s="22"/>
      <c r="F14" s="21">
        <v>4</v>
      </c>
    </row>
    <row r="15" spans="1:6" ht="15" customHeight="1">
      <c r="A15" s="5"/>
      <c r="B15" s="6"/>
      <c r="C15" s="6"/>
      <c r="D15" s="21"/>
      <c r="E15" s="22"/>
      <c r="F15" s="22"/>
    </row>
    <row r="16" spans="1:6" ht="15" customHeight="1">
      <c r="A16" s="5" t="s">
        <v>28</v>
      </c>
      <c r="B16" s="6" t="s">
        <v>31</v>
      </c>
      <c r="C16" s="6"/>
      <c r="D16" s="21"/>
      <c r="E16" s="22"/>
      <c r="F16" s="22"/>
    </row>
    <row r="17" spans="1:6" ht="15" customHeight="1">
      <c r="A17" s="5"/>
      <c r="B17" s="6"/>
      <c r="C17" s="23" t="s">
        <v>32</v>
      </c>
      <c r="D17" s="24">
        <v>1590</v>
      </c>
      <c r="E17" s="22"/>
      <c r="F17" s="24">
        <v>1221</v>
      </c>
    </row>
    <row r="18" spans="1:6" ht="15" customHeight="1">
      <c r="A18" s="5"/>
      <c r="B18" s="6"/>
      <c r="C18" s="23" t="s">
        <v>33</v>
      </c>
      <c r="D18" s="25">
        <v>3270</v>
      </c>
      <c r="E18" s="22"/>
      <c r="F18" s="25">
        <v>4371</v>
      </c>
    </row>
    <row r="19" spans="1:6" ht="15" customHeight="1">
      <c r="A19" s="5"/>
      <c r="B19" s="6"/>
      <c r="C19" s="23" t="s">
        <v>34</v>
      </c>
      <c r="D19" s="25">
        <v>1580</v>
      </c>
      <c r="E19" s="22"/>
      <c r="F19" s="25">
        <v>1249</v>
      </c>
    </row>
    <row r="20" spans="1:6" ht="15" customHeight="1">
      <c r="A20" s="5"/>
      <c r="B20" s="6"/>
      <c r="C20" s="23" t="s">
        <v>35</v>
      </c>
      <c r="D20" s="25">
        <v>525</v>
      </c>
      <c r="E20" s="22"/>
      <c r="F20" s="25">
        <v>400</v>
      </c>
    </row>
    <row r="21" spans="1:6" ht="15" customHeight="1">
      <c r="A21" s="5"/>
      <c r="B21" s="6"/>
      <c r="C21" s="23" t="s">
        <v>36</v>
      </c>
      <c r="D21" s="25">
        <v>19</v>
      </c>
      <c r="E21" s="22"/>
      <c r="F21" s="25">
        <v>35</v>
      </c>
    </row>
    <row r="22" spans="1:6" ht="15" customHeight="1">
      <c r="A22" s="5"/>
      <c r="B22" s="6"/>
      <c r="C22" s="23" t="s">
        <v>37</v>
      </c>
      <c r="D22" s="106">
        <v>2374</v>
      </c>
      <c r="E22" s="22"/>
      <c r="F22" s="25">
        <v>2590</v>
      </c>
    </row>
    <row r="23" spans="1:6" ht="15" customHeight="1">
      <c r="A23" s="5"/>
      <c r="B23" s="6"/>
      <c r="C23" s="23" t="s">
        <v>38</v>
      </c>
      <c r="D23" s="107">
        <f>676</f>
        <v>676</v>
      </c>
      <c r="E23" s="22"/>
      <c r="F23" s="26">
        <v>1287</v>
      </c>
    </row>
    <row r="24" spans="1:6" ht="15" customHeight="1">
      <c r="A24" s="5"/>
      <c r="B24" s="6"/>
      <c r="C24" s="23"/>
      <c r="D24" s="108">
        <f>SUM(D17:D23)</f>
        <v>10034</v>
      </c>
      <c r="E24" s="22"/>
      <c r="F24" s="27">
        <f>SUM(F17:F23)</f>
        <v>11153</v>
      </c>
    </row>
    <row r="25" spans="1:6" ht="15" customHeight="1">
      <c r="A25" s="5" t="s">
        <v>28</v>
      </c>
      <c r="B25" s="6" t="s">
        <v>39</v>
      </c>
      <c r="C25" s="6"/>
      <c r="D25" s="109"/>
      <c r="E25" s="22"/>
      <c r="F25" s="22"/>
    </row>
    <row r="26" spans="1:6" ht="15" customHeight="1">
      <c r="A26" s="5"/>
      <c r="B26" s="6"/>
      <c r="C26" s="23" t="s">
        <v>40</v>
      </c>
      <c r="D26" s="110">
        <f>138+116</f>
        <v>254</v>
      </c>
      <c r="E26" s="22"/>
      <c r="F26" s="24">
        <v>168</v>
      </c>
    </row>
    <row r="27" spans="1:6" ht="15" customHeight="1">
      <c r="A27" s="5"/>
      <c r="B27" s="6"/>
      <c r="C27" s="23" t="s">
        <v>41</v>
      </c>
      <c r="D27" s="106">
        <v>2264</v>
      </c>
      <c r="E27" s="22"/>
      <c r="F27" s="25">
        <v>2721</v>
      </c>
    </row>
    <row r="28" spans="1:6" ht="15" customHeight="1">
      <c r="A28" s="5"/>
      <c r="B28" s="6"/>
      <c r="C28" s="23" t="s">
        <v>42</v>
      </c>
      <c r="D28" s="25">
        <f>767+282</f>
        <v>1049</v>
      </c>
      <c r="E28" s="22"/>
      <c r="F28" s="25">
        <v>989</v>
      </c>
    </row>
    <row r="29" spans="1:6" ht="15" customHeight="1">
      <c r="A29" s="5"/>
      <c r="B29" s="6"/>
      <c r="C29" s="23" t="s">
        <v>43</v>
      </c>
      <c r="D29" s="25">
        <v>1055</v>
      </c>
      <c r="E29" s="22"/>
      <c r="F29" s="25">
        <v>450</v>
      </c>
    </row>
    <row r="30" spans="1:6" ht="15" customHeight="1">
      <c r="A30" s="5"/>
      <c r="B30" s="6"/>
      <c r="C30" s="23" t="s">
        <v>28</v>
      </c>
      <c r="D30" s="27">
        <f>SUM(D26:D29)</f>
        <v>4622</v>
      </c>
      <c r="E30" s="22"/>
      <c r="F30" s="27">
        <f>SUM(F26:F29)</f>
        <v>4328</v>
      </c>
    </row>
    <row r="31" spans="1:6" ht="15" customHeight="1">
      <c r="A31" s="5"/>
      <c r="B31" s="6"/>
      <c r="C31" s="23"/>
      <c r="D31" s="21"/>
      <c r="E31" s="22"/>
      <c r="F31" s="22"/>
    </row>
    <row r="32" spans="1:6" ht="15" customHeight="1">
      <c r="A32" s="5" t="s">
        <v>28</v>
      </c>
      <c r="B32" s="6" t="s">
        <v>44</v>
      </c>
      <c r="C32" s="6"/>
      <c r="D32" s="21">
        <f>D24-D30</f>
        <v>5412</v>
      </c>
      <c r="E32" s="22"/>
      <c r="F32" s="21">
        <v>6825</v>
      </c>
    </row>
    <row r="33" spans="1:6" ht="15" customHeight="1">
      <c r="A33" s="5"/>
      <c r="B33" s="6"/>
      <c r="C33" s="6"/>
      <c r="D33" s="21"/>
      <c r="E33" s="22"/>
      <c r="F33" s="22"/>
    </row>
    <row r="34" spans="1:6" ht="15" customHeight="1" thickBot="1">
      <c r="A34" s="5"/>
      <c r="B34" s="6"/>
      <c r="C34" s="6"/>
      <c r="D34" s="28">
        <f>D11+D12+D13+D14+D32</f>
        <v>8761</v>
      </c>
      <c r="E34" s="22"/>
      <c r="F34" s="28">
        <v>10728</v>
      </c>
    </row>
    <row r="35" spans="1:6" ht="15" customHeight="1" thickTop="1">
      <c r="A35" s="5"/>
      <c r="B35" s="6"/>
      <c r="C35" s="6"/>
      <c r="D35" s="21"/>
      <c r="E35" s="22"/>
      <c r="F35" s="22"/>
    </row>
    <row r="36" spans="1:6" ht="15" customHeight="1">
      <c r="A36" s="5" t="s">
        <v>28</v>
      </c>
      <c r="B36" s="6" t="s">
        <v>45</v>
      </c>
      <c r="C36" s="6"/>
      <c r="D36" s="21"/>
      <c r="E36" s="22"/>
      <c r="F36" s="22"/>
    </row>
    <row r="37" spans="1:6" ht="15" customHeight="1">
      <c r="A37" s="5"/>
      <c r="B37" s="29" t="s">
        <v>46</v>
      </c>
      <c r="D37" s="21">
        <v>7507</v>
      </c>
      <c r="E37" s="22"/>
      <c r="F37" s="21">
        <v>7507</v>
      </c>
    </row>
    <row r="38" spans="1:6" ht="15" customHeight="1">
      <c r="A38" s="5"/>
      <c r="B38" s="29" t="s">
        <v>47</v>
      </c>
      <c r="C38" s="6"/>
      <c r="D38" s="21"/>
      <c r="E38" s="22"/>
      <c r="F38" s="22" t="s">
        <v>28</v>
      </c>
    </row>
    <row r="39" spans="1:6" ht="15" customHeight="1">
      <c r="A39" s="5"/>
      <c r="B39" s="6"/>
      <c r="C39" s="23" t="s">
        <v>48</v>
      </c>
      <c r="D39" s="21">
        <v>5577</v>
      </c>
      <c r="E39" s="22"/>
      <c r="F39" s="21">
        <v>5577</v>
      </c>
    </row>
    <row r="40" spans="1:6" ht="15" customHeight="1">
      <c r="A40" s="5"/>
      <c r="B40" s="6"/>
      <c r="C40" s="23" t="s">
        <v>49</v>
      </c>
      <c r="D40" s="21">
        <v>4</v>
      </c>
      <c r="E40" s="22"/>
      <c r="F40" s="21">
        <v>0</v>
      </c>
    </row>
    <row r="41" spans="1:6" ht="15" customHeight="1">
      <c r="A41" s="5"/>
      <c r="B41" s="6"/>
      <c r="C41" s="23" t="s">
        <v>50</v>
      </c>
      <c r="D41" s="30">
        <v>-5168</v>
      </c>
      <c r="E41" s="22"/>
      <c r="F41" s="30">
        <v>-3377</v>
      </c>
    </row>
    <row r="42" spans="1:6" ht="15" customHeight="1">
      <c r="A42" s="5"/>
      <c r="B42" s="6"/>
      <c r="C42" s="23"/>
      <c r="D42" s="21">
        <f>SUM(D37:D41)</f>
        <v>7920</v>
      </c>
      <c r="E42" s="22"/>
      <c r="F42" s="21">
        <f>SUM(F37:F41)</f>
        <v>9707</v>
      </c>
    </row>
    <row r="43" spans="1:6" ht="15" customHeight="1">
      <c r="A43" s="5" t="s">
        <v>28</v>
      </c>
      <c r="B43" s="6" t="s">
        <v>51</v>
      </c>
      <c r="C43" s="6"/>
      <c r="D43" s="21">
        <v>841</v>
      </c>
      <c r="E43" s="22"/>
      <c r="F43" s="21">
        <v>1021</v>
      </c>
    </row>
    <row r="44" spans="1:6" ht="15" customHeight="1" thickBot="1">
      <c r="A44" s="5"/>
      <c r="B44" s="6"/>
      <c r="C44" s="6"/>
      <c r="D44" s="28">
        <f>SUM(D42:D43)</f>
        <v>8761</v>
      </c>
      <c r="E44" s="22"/>
      <c r="F44" s="28">
        <f>SUM(F42:F43)</f>
        <v>10728</v>
      </c>
    </row>
    <row r="45" spans="1:6" ht="15" customHeight="1" thickTop="1">
      <c r="A45" s="5"/>
      <c r="B45" s="6"/>
      <c r="C45" s="6"/>
      <c r="D45" s="31"/>
      <c r="E45" s="31"/>
      <c r="F45" s="31"/>
    </row>
    <row r="46" spans="1:6" ht="15" customHeight="1" thickBot="1">
      <c r="A46" s="5"/>
      <c r="B46" s="6" t="s">
        <v>237</v>
      </c>
      <c r="C46" s="6"/>
      <c r="D46" s="33">
        <f>(D34-D43)/D37*10</f>
        <v>10.550153190355669</v>
      </c>
      <c r="E46" s="32"/>
      <c r="F46" s="33">
        <f>(F34-F43)/F37*10</f>
        <v>12.930598108432129</v>
      </c>
    </row>
    <row r="47" spans="4:5" ht="13.5" thickTop="1">
      <c r="D47" s="34" t="s">
        <v>28</v>
      </c>
      <c r="E47" s="35"/>
    </row>
    <row r="48" spans="4:5" ht="12.75">
      <c r="D48" s="34"/>
      <c r="E48" s="35"/>
    </row>
    <row r="49" spans="1:5" ht="12.75">
      <c r="A49" s="36" t="s">
        <v>52</v>
      </c>
      <c r="B49" s="3" t="s">
        <v>206</v>
      </c>
      <c r="E49" s="13"/>
    </row>
    <row r="50" spans="1:5" ht="12.75">
      <c r="A50" s="37"/>
      <c r="E50" s="13"/>
    </row>
    <row r="51" spans="1:9" ht="12.75">
      <c r="A51" s="116" t="s">
        <v>53</v>
      </c>
      <c r="B51" s="116"/>
      <c r="C51" s="116"/>
      <c r="D51" s="116"/>
      <c r="E51" s="116"/>
      <c r="F51" s="116"/>
      <c r="G51" s="19"/>
      <c r="H51" s="19"/>
      <c r="I51" s="19"/>
    </row>
    <row r="52" spans="1:9" ht="12.75">
      <c r="A52" s="116" t="s">
        <v>23</v>
      </c>
      <c r="B52" s="116"/>
      <c r="C52" s="116"/>
      <c r="D52" s="116"/>
      <c r="E52" s="116"/>
      <c r="F52" s="116"/>
      <c r="G52" s="19"/>
      <c r="H52" s="19"/>
      <c r="I52" s="19"/>
    </row>
  </sheetData>
  <mergeCells count="8">
    <mergeCell ref="A1:F1"/>
    <mergeCell ref="A2:F2"/>
    <mergeCell ref="A3:F3"/>
    <mergeCell ref="A4:F4"/>
    <mergeCell ref="A5:F5"/>
    <mergeCell ref="A6:F6"/>
    <mergeCell ref="A51:F51"/>
    <mergeCell ref="A52:F52"/>
  </mergeCells>
  <printOptions/>
  <pageMargins left="0.5" right="0.5" top="0.5" bottom="0.5" header="0.5" footer="0.5"/>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M36"/>
  <sheetViews>
    <sheetView workbookViewId="0" topLeftCell="A1">
      <selection activeCell="I30" sqref="I30"/>
    </sheetView>
  </sheetViews>
  <sheetFormatPr defaultColWidth="9.140625" defaultRowHeight="12.75"/>
  <cols>
    <col min="1" max="3" width="3.28125" style="3" customWidth="1"/>
    <col min="4" max="4" width="20.28125" style="3" customWidth="1"/>
    <col min="5" max="5" width="13.57421875" style="3" customWidth="1"/>
    <col min="6" max="6" width="1.57421875" style="3" customWidth="1"/>
    <col min="7" max="7" width="13.57421875" style="3" customWidth="1"/>
    <col min="8" max="8" width="1.57421875" style="3" customWidth="1"/>
    <col min="9" max="9" width="12.7109375" style="3" customWidth="1"/>
    <col min="10" max="10" width="1.57421875" style="3" customWidth="1"/>
    <col min="11" max="11" width="13.57421875" style="3" customWidth="1"/>
    <col min="12" max="12" width="1.57421875" style="3" customWidth="1"/>
    <col min="13" max="13" width="13.57421875" style="3" customWidth="1"/>
    <col min="14" max="16384" width="9.140625" style="3" customWidth="1"/>
  </cols>
  <sheetData>
    <row r="1" spans="1:13" ht="19.5" customHeight="1">
      <c r="A1" s="120" t="s">
        <v>0</v>
      </c>
      <c r="B1" s="120"/>
      <c r="C1" s="120"/>
      <c r="D1" s="120"/>
      <c r="E1" s="120"/>
      <c r="F1" s="120"/>
      <c r="G1" s="120"/>
      <c r="H1" s="120"/>
      <c r="I1" s="120"/>
      <c r="J1" s="120"/>
      <c r="K1" s="120"/>
      <c r="L1" s="120"/>
      <c r="M1" s="120"/>
    </row>
    <row r="2" spans="1:13" ht="9.75" customHeight="1">
      <c r="A2" s="121" t="s">
        <v>1</v>
      </c>
      <c r="B2" s="121"/>
      <c r="C2" s="121"/>
      <c r="D2" s="121"/>
      <c r="E2" s="121"/>
      <c r="F2" s="121"/>
      <c r="G2" s="121"/>
      <c r="H2" s="121"/>
      <c r="I2" s="121"/>
      <c r="J2" s="121"/>
      <c r="K2" s="121"/>
      <c r="L2" s="121"/>
      <c r="M2" s="121"/>
    </row>
    <row r="3" spans="1:13" ht="9.75" customHeight="1">
      <c r="A3" s="121" t="s">
        <v>2</v>
      </c>
      <c r="B3" s="121"/>
      <c r="C3" s="121"/>
      <c r="D3" s="121"/>
      <c r="E3" s="121"/>
      <c r="F3" s="121"/>
      <c r="G3" s="121"/>
      <c r="H3" s="121"/>
      <c r="I3" s="121"/>
      <c r="J3" s="121"/>
      <c r="K3" s="121"/>
      <c r="L3" s="121"/>
      <c r="M3" s="121"/>
    </row>
    <row r="4" spans="1:13" ht="19.5" customHeight="1">
      <c r="A4" s="122" t="s">
        <v>221</v>
      </c>
      <c r="B4" s="122"/>
      <c r="C4" s="122"/>
      <c r="D4" s="122"/>
      <c r="E4" s="122"/>
      <c r="F4" s="122"/>
      <c r="G4" s="122"/>
      <c r="H4" s="122"/>
      <c r="I4" s="122"/>
      <c r="J4" s="122"/>
      <c r="K4" s="122"/>
      <c r="L4" s="122"/>
      <c r="M4" s="122"/>
    </row>
    <row r="5" spans="1:13" ht="19.5" customHeight="1" thickBot="1">
      <c r="A5" s="117" t="s">
        <v>54</v>
      </c>
      <c r="B5" s="117"/>
      <c r="C5" s="117"/>
      <c r="D5" s="117"/>
      <c r="E5" s="117"/>
      <c r="F5" s="117"/>
      <c r="G5" s="117"/>
      <c r="H5" s="117"/>
      <c r="I5" s="117"/>
      <c r="J5" s="117"/>
      <c r="K5" s="117"/>
      <c r="L5" s="117"/>
      <c r="M5" s="117"/>
    </row>
    <row r="6" spans="1:13" ht="20.25" customHeight="1">
      <c r="A6" s="118" t="s">
        <v>4</v>
      </c>
      <c r="B6" s="118"/>
      <c r="C6" s="118"/>
      <c r="D6" s="118"/>
      <c r="E6" s="118"/>
      <c r="F6" s="118"/>
      <c r="G6" s="118"/>
      <c r="H6" s="118"/>
      <c r="I6" s="118"/>
      <c r="J6" s="118"/>
      <c r="K6" s="118"/>
      <c r="L6" s="118"/>
      <c r="M6" s="118"/>
    </row>
    <row r="7" spans="1:13" ht="9.75" customHeight="1">
      <c r="A7" s="4"/>
      <c r="B7" s="4"/>
      <c r="C7" s="4"/>
      <c r="D7" s="4"/>
      <c r="E7" s="4"/>
      <c r="F7" s="4"/>
      <c r="G7" s="4"/>
      <c r="H7" s="4"/>
      <c r="I7" s="4"/>
      <c r="J7" s="4"/>
      <c r="K7" s="4"/>
      <c r="L7" s="4"/>
      <c r="M7" s="4"/>
    </row>
    <row r="8" spans="1:13" ht="48" customHeight="1">
      <c r="A8" s="5"/>
      <c r="B8" s="5"/>
      <c r="C8" s="6"/>
      <c r="D8" s="6"/>
      <c r="E8" s="8" t="s">
        <v>55</v>
      </c>
      <c r="F8" s="8"/>
      <c r="G8" s="8" t="s">
        <v>56</v>
      </c>
      <c r="H8" s="8"/>
      <c r="I8" s="8" t="s">
        <v>49</v>
      </c>
      <c r="J8" s="8"/>
      <c r="K8" s="8" t="s">
        <v>57</v>
      </c>
      <c r="L8" s="8"/>
      <c r="M8" s="8" t="s">
        <v>58</v>
      </c>
    </row>
    <row r="9" spans="1:13" ht="15" customHeight="1">
      <c r="A9" s="5"/>
      <c r="B9" s="5"/>
      <c r="C9" s="6"/>
      <c r="D9" s="6"/>
      <c r="E9" s="7" t="s">
        <v>11</v>
      </c>
      <c r="F9" s="7"/>
      <c r="G9" s="7" t="s">
        <v>11</v>
      </c>
      <c r="H9" s="7"/>
      <c r="I9" s="7" t="s">
        <v>11</v>
      </c>
      <c r="J9" s="7"/>
      <c r="K9" s="7" t="s">
        <v>11</v>
      </c>
      <c r="L9" s="7"/>
      <c r="M9" s="7" t="s">
        <v>11</v>
      </c>
    </row>
    <row r="11" ht="12.75">
      <c r="A11" s="38" t="s">
        <v>229</v>
      </c>
    </row>
    <row r="13" spans="1:13" ht="12.75">
      <c r="A13" s="3" t="s">
        <v>59</v>
      </c>
      <c r="E13" s="10">
        <v>7507</v>
      </c>
      <c r="G13" s="10">
        <v>5577</v>
      </c>
      <c r="I13" s="16">
        <v>0</v>
      </c>
      <c r="K13" s="10">
        <v>-3377</v>
      </c>
      <c r="M13" s="10">
        <f>E13+G13+I13+K13</f>
        <v>9707</v>
      </c>
    </row>
    <row r="14" spans="5:13" ht="12.75">
      <c r="E14" s="10"/>
      <c r="G14" s="10"/>
      <c r="K14" s="10"/>
      <c r="M14" s="10"/>
    </row>
    <row r="15" spans="1:13" ht="12.75">
      <c r="A15" s="3" t="s">
        <v>208</v>
      </c>
      <c r="E15" s="10"/>
      <c r="G15" s="10"/>
      <c r="I15" s="10">
        <v>4</v>
      </c>
      <c r="K15" s="10">
        <v>0</v>
      </c>
      <c r="M15" s="10">
        <f>E15+G15+I15+K15</f>
        <v>4</v>
      </c>
    </row>
    <row r="16" spans="5:13" ht="12.75">
      <c r="E16" s="10"/>
      <c r="G16" s="10"/>
      <c r="K16" s="10"/>
      <c r="M16" s="10"/>
    </row>
    <row r="17" spans="1:13" ht="12.75">
      <c r="A17" s="3" t="s">
        <v>232</v>
      </c>
      <c r="E17" s="10">
        <v>0</v>
      </c>
      <c r="G17" s="10">
        <v>0</v>
      </c>
      <c r="I17" s="16">
        <v>0</v>
      </c>
      <c r="K17" s="10">
        <v>-1791</v>
      </c>
      <c r="M17" s="10">
        <f>E17+G17+I17+K17</f>
        <v>-1791</v>
      </c>
    </row>
    <row r="18" spans="5:13" ht="12.75">
      <c r="E18" s="12"/>
      <c r="G18" s="12"/>
      <c r="H18" s="13"/>
      <c r="I18" s="39"/>
      <c r="J18" s="13"/>
      <c r="K18" s="12"/>
      <c r="M18" s="12"/>
    </row>
    <row r="19" spans="5:13" ht="12.75" hidden="1">
      <c r="E19" s="10"/>
      <c r="G19" s="10"/>
      <c r="H19" s="13"/>
      <c r="I19" s="13"/>
      <c r="J19" s="13"/>
      <c r="K19" s="10"/>
      <c r="M19" s="10"/>
    </row>
    <row r="20" spans="1:13" ht="13.5" thickBot="1">
      <c r="A20" s="3" t="s">
        <v>236</v>
      </c>
      <c r="E20" s="14">
        <f>SUM(E13:E17)</f>
        <v>7507</v>
      </c>
      <c r="G20" s="14">
        <f>SUM(G13:G17)</f>
        <v>5577</v>
      </c>
      <c r="H20" s="13"/>
      <c r="I20" s="14">
        <f>SUM(I13:I17)</f>
        <v>4</v>
      </c>
      <c r="J20" s="13"/>
      <c r="K20" s="14">
        <f>SUM(K13:K17)</f>
        <v>-5168</v>
      </c>
      <c r="L20" s="15"/>
      <c r="M20" s="14">
        <f>SUM(M13:M17)</f>
        <v>7920</v>
      </c>
    </row>
    <row r="21" spans="5:13" ht="13.5" thickTop="1">
      <c r="E21" s="15"/>
      <c r="G21" s="15"/>
      <c r="H21" s="13"/>
      <c r="I21" s="13"/>
      <c r="J21" s="13"/>
      <c r="K21" s="15"/>
      <c r="L21" s="15"/>
      <c r="M21" s="15"/>
    </row>
    <row r="23" ht="12.75">
      <c r="A23" s="38" t="s">
        <v>230</v>
      </c>
    </row>
    <row r="25" spans="1:13" ht="12.75">
      <c r="A25" s="3" t="s">
        <v>61</v>
      </c>
      <c r="E25" s="10">
        <v>7500</v>
      </c>
      <c r="G25" s="10">
        <v>5552</v>
      </c>
      <c r="I25" s="16">
        <v>0</v>
      </c>
      <c r="K25" s="10">
        <v>461</v>
      </c>
      <c r="M25" s="10">
        <f>E25+G25+I25+K25</f>
        <v>13513</v>
      </c>
    </row>
    <row r="26" spans="5:13" ht="12.75">
      <c r="E26" s="10"/>
      <c r="G26" s="10"/>
      <c r="K26" s="10"/>
      <c r="M26" s="10"/>
    </row>
    <row r="27" spans="1:13" ht="12.75">
      <c r="A27" s="3" t="s">
        <v>60</v>
      </c>
      <c r="E27" s="10"/>
      <c r="G27" s="10"/>
      <c r="K27" s="10"/>
      <c r="M27" s="10"/>
    </row>
    <row r="28" spans="1:13" ht="12.75">
      <c r="A28" s="40" t="s">
        <v>218</v>
      </c>
      <c r="E28" s="10">
        <v>7.1</v>
      </c>
      <c r="G28" s="10">
        <v>25</v>
      </c>
      <c r="I28" s="16">
        <v>0</v>
      </c>
      <c r="K28" s="10">
        <v>0</v>
      </c>
      <c r="M28" s="10">
        <f>E28+G28+I28+K28</f>
        <v>32.1</v>
      </c>
    </row>
    <row r="29" spans="5:13" ht="12.75">
      <c r="E29" s="10"/>
      <c r="G29" s="10"/>
      <c r="K29" s="10"/>
      <c r="M29" s="10"/>
    </row>
    <row r="30" spans="1:13" ht="12.75">
      <c r="A30" s="3" t="s">
        <v>232</v>
      </c>
      <c r="E30" s="10">
        <v>0</v>
      </c>
      <c r="G30" s="10">
        <v>0</v>
      </c>
      <c r="I30" s="16">
        <v>0</v>
      </c>
      <c r="K30" s="10">
        <v>-3838</v>
      </c>
      <c r="M30" s="10">
        <f>E30+G30+I30+K30</f>
        <v>-3838</v>
      </c>
    </row>
    <row r="31" spans="5:13" ht="12.75">
      <c r="E31" s="12"/>
      <c r="G31" s="12"/>
      <c r="H31" s="13"/>
      <c r="I31" s="13"/>
      <c r="J31" s="13"/>
      <c r="K31" s="12"/>
      <c r="M31" s="12"/>
    </row>
    <row r="32" spans="1:13" ht="13.5" thickBot="1">
      <c r="A32" s="3" t="s">
        <v>231</v>
      </c>
      <c r="E32" s="14">
        <f>SUM(E25:E30)</f>
        <v>7507.1</v>
      </c>
      <c r="G32" s="14">
        <f>SUM(G25:G30)</f>
        <v>5577</v>
      </c>
      <c r="H32" s="13"/>
      <c r="I32" s="41">
        <f>SUM(I25:I30)</f>
        <v>0</v>
      </c>
      <c r="J32" s="13"/>
      <c r="K32" s="14">
        <f>SUM(K25:K30)</f>
        <v>-3377</v>
      </c>
      <c r="L32" s="15"/>
      <c r="M32" s="14">
        <f>SUM(M25:M30)</f>
        <v>9707.1</v>
      </c>
    </row>
    <row r="33" spans="5:13" ht="13.5" thickTop="1">
      <c r="E33" s="15"/>
      <c r="G33" s="15"/>
      <c r="H33" s="13"/>
      <c r="I33" s="13"/>
      <c r="J33" s="13"/>
      <c r="K33" s="15"/>
      <c r="L33" s="15"/>
      <c r="M33" s="15"/>
    </row>
    <row r="34" spans="5:13" ht="12.75">
      <c r="E34" s="15"/>
      <c r="G34" s="15"/>
      <c r="H34" s="13"/>
      <c r="I34" s="13"/>
      <c r="J34" s="13"/>
      <c r="K34" s="15"/>
      <c r="L34" s="15"/>
      <c r="M34" s="15"/>
    </row>
    <row r="35" spans="1:13" ht="12.75">
      <c r="A35" s="116" t="s">
        <v>62</v>
      </c>
      <c r="B35" s="116"/>
      <c r="C35" s="116"/>
      <c r="D35" s="116"/>
      <c r="E35" s="116"/>
      <c r="F35" s="116"/>
      <c r="G35" s="116"/>
      <c r="H35" s="116"/>
      <c r="I35" s="116"/>
      <c r="J35" s="116"/>
      <c r="K35" s="116"/>
      <c r="L35" s="116"/>
      <c r="M35" s="116"/>
    </row>
    <row r="36" spans="1:13" ht="12.75">
      <c r="A36" s="116" t="s">
        <v>23</v>
      </c>
      <c r="B36" s="116"/>
      <c r="C36" s="116"/>
      <c r="D36" s="116"/>
      <c r="E36" s="116"/>
      <c r="F36" s="116"/>
      <c r="G36" s="116"/>
      <c r="H36" s="116"/>
      <c r="I36" s="116"/>
      <c r="J36" s="116"/>
      <c r="K36" s="116"/>
      <c r="L36" s="116"/>
      <c r="M36" s="116"/>
    </row>
  </sheetData>
  <mergeCells count="8">
    <mergeCell ref="A1:M1"/>
    <mergeCell ref="A2:M2"/>
    <mergeCell ref="A3:M3"/>
    <mergeCell ref="A4:M4"/>
    <mergeCell ref="A5:M5"/>
    <mergeCell ref="A6:M6"/>
    <mergeCell ref="A35:M35"/>
    <mergeCell ref="A36:M36"/>
  </mergeCells>
  <printOptions/>
  <pageMargins left="0.25" right="0.2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E38" sqref="E38"/>
    </sheetView>
  </sheetViews>
  <sheetFormatPr defaultColWidth="9.140625" defaultRowHeight="12.75"/>
  <cols>
    <col min="1" max="2" width="3.28125" style="3" customWidth="1"/>
    <col min="3" max="3" width="43.57421875" style="3" customWidth="1"/>
    <col min="4" max="4" width="7.28125" style="3" customWidth="1"/>
    <col min="5" max="5" width="11.7109375" style="37" customWidth="1"/>
    <col min="6" max="6" width="17.7109375" style="62" customWidth="1"/>
    <col min="7" max="7" width="1.421875" style="63" customWidth="1"/>
    <col min="8" max="8" width="17.7109375" style="62" customWidth="1"/>
    <col min="9" max="9" width="5.57421875" style="17" customWidth="1"/>
    <col min="10" max="10" width="9.140625" style="17" customWidth="1"/>
    <col min="11" max="16384" width="9.140625" style="3" customWidth="1"/>
  </cols>
  <sheetData>
    <row r="1" spans="1:8" ht="19.5" customHeight="1">
      <c r="A1" s="120" t="s">
        <v>0</v>
      </c>
      <c r="B1" s="120"/>
      <c r="C1" s="120"/>
      <c r="D1" s="120"/>
      <c r="E1" s="120"/>
      <c r="F1" s="120"/>
      <c r="G1" s="120"/>
      <c r="H1" s="120"/>
    </row>
    <row r="2" spans="1:8" ht="9.75" customHeight="1">
      <c r="A2" s="121" t="s">
        <v>63</v>
      </c>
      <c r="B2" s="121"/>
      <c r="C2" s="121"/>
      <c r="D2" s="121"/>
      <c r="E2" s="121"/>
      <c r="F2" s="121"/>
      <c r="G2" s="121"/>
      <c r="H2" s="121"/>
    </row>
    <row r="3" spans="1:8" ht="9.75" customHeight="1">
      <c r="A3" s="121" t="s">
        <v>2</v>
      </c>
      <c r="B3" s="121"/>
      <c r="C3" s="121"/>
      <c r="D3" s="121"/>
      <c r="E3" s="121"/>
      <c r="F3" s="121"/>
      <c r="G3" s="121"/>
      <c r="H3" s="121"/>
    </row>
    <row r="4" spans="1:8" ht="19.5" customHeight="1">
      <c r="A4" s="122" t="s">
        <v>221</v>
      </c>
      <c r="B4" s="122"/>
      <c r="C4" s="122"/>
      <c r="D4" s="122"/>
      <c r="E4" s="122"/>
      <c r="F4" s="122"/>
      <c r="G4" s="122"/>
      <c r="H4" s="122"/>
    </row>
    <row r="5" spans="1:8" ht="19.5" customHeight="1">
      <c r="A5" s="123" t="s">
        <v>64</v>
      </c>
      <c r="B5" s="123"/>
      <c r="C5" s="123"/>
      <c r="D5" s="123"/>
      <c r="E5" s="123"/>
      <c r="F5" s="123"/>
      <c r="G5" s="123"/>
      <c r="H5" s="123"/>
    </row>
    <row r="6" spans="1:8" ht="20.25" customHeight="1">
      <c r="A6" s="125" t="s">
        <v>4</v>
      </c>
      <c r="B6" s="125"/>
      <c r="C6" s="125"/>
      <c r="D6" s="125"/>
      <c r="E6" s="125"/>
      <c r="F6" s="125"/>
      <c r="G6" s="125"/>
      <c r="H6" s="125"/>
    </row>
    <row r="7" spans="1:8" ht="7.5" customHeight="1">
      <c r="A7" s="4"/>
      <c r="B7" s="4"/>
      <c r="C7" s="4"/>
      <c r="D7" s="4"/>
      <c r="E7" s="42"/>
      <c r="F7" s="43"/>
      <c r="G7" s="43"/>
      <c r="H7" s="43"/>
    </row>
    <row r="8" spans="1:8" ht="35.25" customHeight="1">
      <c r="A8" s="5"/>
      <c r="B8" s="6"/>
      <c r="C8" s="6"/>
      <c r="D8" s="8"/>
      <c r="E8" s="44"/>
      <c r="F8" s="45" t="s">
        <v>224</v>
      </c>
      <c r="G8" s="45"/>
      <c r="H8" s="45" t="s">
        <v>223</v>
      </c>
    </row>
    <row r="9" spans="1:8" ht="15" customHeight="1">
      <c r="A9" s="5"/>
      <c r="B9" s="6"/>
      <c r="C9" s="6"/>
      <c r="D9" s="7"/>
      <c r="E9" s="46"/>
      <c r="F9" s="47" t="s">
        <v>11</v>
      </c>
      <c r="G9" s="47"/>
      <c r="H9" s="47" t="s">
        <v>11</v>
      </c>
    </row>
    <row r="10" spans="1:8" ht="15" customHeight="1">
      <c r="A10" s="48" t="s">
        <v>65</v>
      </c>
      <c r="B10" s="6"/>
      <c r="C10" s="6"/>
      <c r="D10" s="7"/>
      <c r="E10" s="46"/>
      <c r="F10" s="47"/>
      <c r="G10" s="47"/>
      <c r="H10" s="47"/>
    </row>
    <row r="11" spans="1:8" ht="15" customHeight="1">
      <c r="A11" s="49" t="s">
        <v>66</v>
      </c>
      <c r="B11" s="6"/>
      <c r="C11" s="6"/>
      <c r="D11" s="7"/>
      <c r="E11" s="46"/>
      <c r="F11" s="50">
        <v>-1772</v>
      </c>
      <c r="G11" s="50"/>
      <c r="H11" s="50">
        <v>-3867</v>
      </c>
    </row>
    <row r="12" spans="1:8" ht="15" customHeight="1">
      <c r="A12" s="49"/>
      <c r="B12" s="6"/>
      <c r="C12" s="6"/>
      <c r="D12" s="7"/>
      <c r="E12" s="46"/>
      <c r="F12" s="50"/>
      <c r="G12" s="50"/>
      <c r="H12" s="50"/>
    </row>
    <row r="13" spans="1:8" ht="15" customHeight="1">
      <c r="A13" s="49" t="s">
        <v>67</v>
      </c>
      <c r="B13" s="6"/>
      <c r="C13" s="6"/>
      <c r="D13" s="7"/>
      <c r="E13" s="46"/>
      <c r="F13" s="50"/>
      <c r="G13" s="50"/>
      <c r="H13" s="50"/>
    </row>
    <row r="14" spans="1:8" ht="15" customHeight="1">
      <c r="A14" s="49"/>
      <c r="B14" s="6" t="s">
        <v>68</v>
      </c>
      <c r="C14" s="6"/>
      <c r="D14" s="7"/>
      <c r="E14" s="46"/>
      <c r="F14" s="50">
        <v>281</v>
      </c>
      <c r="G14" s="50"/>
      <c r="H14" s="50">
        <v>387</v>
      </c>
    </row>
    <row r="15" spans="1:8" ht="15" customHeight="1">
      <c r="A15" s="49"/>
      <c r="B15" s="6" t="s">
        <v>69</v>
      </c>
      <c r="C15" s="6"/>
      <c r="D15" s="7"/>
      <c r="E15" s="46"/>
      <c r="F15" s="50">
        <v>230</v>
      </c>
      <c r="G15" s="50"/>
      <c r="H15" s="50">
        <v>231</v>
      </c>
    </row>
    <row r="16" spans="1:8" ht="15" customHeight="1">
      <c r="A16" s="49"/>
      <c r="B16" s="6" t="s">
        <v>70</v>
      </c>
      <c r="C16" s="6"/>
      <c r="D16" s="7"/>
      <c r="E16" s="46"/>
      <c r="F16" s="50">
        <v>-74</v>
      </c>
      <c r="G16" s="50"/>
      <c r="H16" s="50">
        <v>-104</v>
      </c>
    </row>
    <row r="17" spans="1:8" ht="15" customHeight="1">
      <c r="A17" s="49"/>
      <c r="B17" s="6" t="s">
        <v>71</v>
      </c>
      <c r="C17" s="6"/>
      <c r="D17" s="7"/>
      <c r="E17" s="46"/>
      <c r="F17" s="50">
        <v>91</v>
      </c>
      <c r="G17" s="50"/>
      <c r="H17" s="50">
        <v>60</v>
      </c>
    </row>
    <row r="18" spans="1:9" ht="15" customHeight="1">
      <c r="A18" s="49"/>
      <c r="B18" s="6" t="s">
        <v>72</v>
      </c>
      <c r="C18" s="6"/>
      <c r="D18" s="7"/>
      <c r="E18" s="46"/>
      <c r="F18" s="50">
        <v>-65</v>
      </c>
      <c r="G18" s="50"/>
      <c r="H18" s="50">
        <v>2689</v>
      </c>
      <c r="I18" s="51"/>
    </row>
    <row r="19" spans="1:8" ht="9" customHeight="1">
      <c r="A19" s="49"/>
      <c r="B19" s="6"/>
      <c r="C19" s="6"/>
      <c r="D19" s="7"/>
      <c r="E19" s="46"/>
      <c r="F19" s="52"/>
      <c r="G19" s="50"/>
      <c r="H19" s="52"/>
    </row>
    <row r="20" spans="1:8" ht="15" customHeight="1">
      <c r="A20" s="49" t="s">
        <v>226</v>
      </c>
      <c r="B20" s="6"/>
      <c r="C20" s="6"/>
      <c r="D20" s="7"/>
      <c r="E20" s="46"/>
      <c r="F20" s="50">
        <f>SUM(F11:F18)</f>
        <v>-1309</v>
      </c>
      <c r="G20" s="50"/>
      <c r="H20" s="50">
        <f>SUM(H11:H18)</f>
        <v>-604</v>
      </c>
    </row>
    <row r="21" spans="1:8" ht="15" customHeight="1">
      <c r="A21" s="49"/>
      <c r="B21" s="6"/>
      <c r="C21" s="6"/>
      <c r="D21" s="7"/>
      <c r="E21" s="46"/>
      <c r="F21" s="50"/>
      <c r="G21" s="50"/>
      <c r="H21" s="50"/>
    </row>
    <row r="22" spans="1:8" ht="15" customHeight="1">
      <c r="A22" s="49" t="s">
        <v>73</v>
      </c>
      <c r="B22" s="6"/>
      <c r="C22" s="6"/>
      <c r="D22" s="7"/>
      <c r="E22" s="46"/>
      <c r="F22" s="50"/>
      <c r="G22" s="50"/>
      <c r="H22" s="50"/>
    </row>
    <row r="23" spans="1:8" ht="15" customHeight="1">
      <c r="A23" s="49"/>
      <c r="B23" s="6" t="s">
        <v>74</v>
      </c>
      <c r="C23" s="6"/>
      <c r="D23" s="7"/>
      <c r="E23" s="46"/>
      <c r="F23" s="50">
        <v>43</v>
      </c>
      <c r="G23" s="50"/>
      <c r="H23" s="50">
        <v>-1696</v>
      </c>
    </row>
    <row r="24" spans="1:8" ht="15" customHeight="1">
      <c r="A24" s="49"/>
      <c r="B24" s="6" t="s">
        <v>75</v>
      </c>
      <c r="C24" s="6"/>
      <c r="D24" s="7"/>
      <c r="E24" s="46"/>
      <c r="F24" s="50">
        <v>387</v>
      </c>
      <c r="G24" s="50"/>
      <c r="H24" s="50">
        <v>2883</v>
      </c>
    </row>
    <row r="25" spans="1:8" ht="7.5" customHeight="1">
      <c r="A25" s="49"/>
      <c r="B25" s="6"/>
      <c r="C25" s="6"/>
      <c r="D25" s="7"/>
      <c r="E25" s="46"/>
      <c r="F25" s="52"/>
      <c r="G25" s="50"/>
      <c r="H25" s="52"/>
    </row>
    <row r="26" spans="1:8" ht="15" customHeight="1">
      <c r="A26" s="49" t="s">
        <v>210</v>
      </c>
      <c r="B26" s="6"/>
      <c r="C26" s="6"/>
      <c r="D26" s="7"/>
      <c r="E26" s="46"/>
      <c r="F26" s="50">
        <f>SUM(F20+F23+F24)</f>
        <v>-879</v>
      </c>
      <c r="G26" s="50"/>
      <c r="H26" s="50">
        <f>SUM(H20+H23+H24)</f>
        <v>583</v>
      </c>
    </row>
    <row r="27" spans="1:8" ht="15" customHeight="1">
      <c r="A27" s="49"/>
      <c r="B27" s="6" t="s">
        <v>76</v>
      </c>
      <c r="C27" s="6"/>
      <c r="D27" s="7"/>
      <c r="E27" s="46"/>
      <c r="F27" s="50">
        <v>190</v>
      </c>
      <c r="G27" s="50"/>
      <c r="H27" s="50">
        <v>104</v>
      </c>
    </row>
    <row r="28" spans="1:8" ht="15" customHeight="1">
      <c r="A28" s="49"/>
      <c r="B28" s="6" t="s">
        <v>77</v>
      </c>
      <c r="C28" s="6"/>
      <c r="D28" s="7"/>
      <c r="E28" s="46"/>
      <c r="F28" s="50">
        <v>-91</v>
      </c>
      <c r="G28" s="50"/>
      <c r="H28" s="50">
        <v>-60</v>
      </c>
    </row>
    <row r="29" spans="1:8" ht="15" customHeight="1">
      <c r="A29" s="49"/>
      <c r="B29" s="6" t="s">
        <v>78</v>
      </c>
      <c r="C29" s="6"/>
      <c r="D29" s="7"/>
      <c r="E29" s="46"/>
      <c r="F29" s="50">
        <v>0</v>
      </c>
      <c r="G29" s="50"/>
      <c r="H29" s="50">
        <v>-23</v>
      </c>
    </row>
    <row r="30" spans="1:8" ht="15" customHeight="1">
      <c r="A30" s="48" t="s">
        <v>211</v>
      </c>
      <c r="B30" s="6"/>
      <c r="C30" s="6"/>
      <c r="D30" s="7"/>
      <c r="E30" s="46"/>
      <c r="F30" s="53">
        <f>SUM(F26:F29)</f>
        <v>-780</v>
      </c>
      <c r="G30" s="54"/>
      <c r="H30" s="53">
        <f>SUM(H26:H29)</f>
        <v>604</v>
      </c>
    </row>
    <row r="31" spans="1:8" ht="15" customHeight="1">
      <c r="A31" s="49"/>
      <c r="B31" s="6"/>
      <c r="C31" s="6"/>
      <c r="D31" s="7"/>
      <c r="E31" s="46"/>
      <c r="F31" s="50"/>
      <c r="G31" s="50"/>
      <c r="H31" s="50"/>
    </row>
    <row r="32" spans="1:8" ht="15" customHeight="1">
      <c r="A32" s="48" t="s">
        <v>79</v>
      </c>
      <c r="B32" s="6"/>
      <c r="C32" s="6"/>
      <c r="D32" s="7"/>
      <c r="E32" s="46"/>
      <c r="F32" s="50"/>
      <c r="G32" s="50"/>
      <c r="H32" s="50"/>
    </row>
    <row r="33" spans="1:8" ht="15" customHeight="1">
      <c r="A33" s="49"/>
      <c r="B33" s="6" t="s">
        <v>80</v>
      </c>
      <c r="C33" s="6"/>
      <c r="D33" s="7"/>
      <c r="E33" s="46"/>
      <c r="F33" s="50">
        <v>111</v>
      </c>
      <c r="G33" s="50"/>
      <c r="H33" s="50">
        <v>12</v>
      </c>
    </row>
    <row r="34" spans="1:8" ht="15" customHeight="1">
      <c r="A34" s="49"/>
      <c r="B34" s="6" t="s">
        <v>81</v>
      </c>
      <c r="C34" s="6"/>
      <c r="D34" s="7"/>
      <c r="E34" s="46"/>
      <c r="F34" s="50">
        <v>-64</v>
      </c>
      <c r="G34" s="50"/>
      <c r="H34" s="50">
        <v>-153</v>
      </c>
    </row>
    <row r="35" spans="1:8" ht="15" customHeight="1">
      <c r="A35" s="49"/>
      <c r="B35" s="6" t="s">
        <v>82</v>
      </c>
      <c r="C35" s="6"/>
      <c r="D35" s="7"/>
      <c r="E35" s="46"/>
      <c r="F35" s="50">
        <v>0</v>
      </c>
      <c r="G35" s="50"/>
      <c r="H35" s="50">
        <v>-595</v>
      </c>
    </row>
    <row r="36" spans="1:8" ht="15" customHeight="1">
      <c r="A36" s="49"/>
      <c r="B36" s="6" t="s">
        <v>225</v>
      </c>
      <c r="C36" s="6"/>
      <c r="D36" s="7"/>
      <c r="E36" s="46"/>
      <c r="F36" s="50">
        <v>0</v>
      </c>
      <c r="G36" s="50"/>
      <c r="H36" s="50">
        <v>0</v>
      </c>
    </row>
    <row r="37" spans="1:8" ht="15" customHeight="1">
      <c r="A37" s="48" t="s">
        <v>212</v>
      </c>
      <c r="B37" s="6"/>
      <c r="C37" s="6"/>
      <c r="D37" s="7"/>
      <c r="E37" s="46"/>
      <c r="F37" s="53">
        <f>SUM(F33:F36)</f>
        <v>47</v>
      </c>
      <c r="G37" s="54"/>
      <c r="H37" s="53">
        <f>SUM(H33:H36)</f>
        <v>-736</v>
      </c>
    </row>
    <row r="38" spans="1:9" ht="15" customHeight="1">
      <c r="A38" s="49"/>
      <c r="B38" s="6"/>
      <c r="C38" s="6"/>
      <c r="D38" s="7"/>
      <c r="E38" s="46"/>
      <c r="F38" s="50"/>
      <c r="G38" s="50"/>
      <c r="H38" s="50"/>
      <c r="I38" s="55"/>
    </row>
    <row r="39" spans="1:8" ht="15" customHeight="1">
      <c r="A39" s="48" t="s">
        <v>83</v>
      </c>
      <c r="B39" s="6"/>
      <c r="C39" s="6"/>
      <c r="D39" s="7"/>
      <c r="E39" s="46"/>
      <c r="F39" s="50"/>
      <c r="G39" s="50"/>
      <c r="H39" s="50"/>
    </row>
    <row r="40" spans="1:8" ht="15" customHeight="1">
      <c r="A40" s="48"/>
      <c r="B40" s="6" t="s">
        <v>84</v>
      </c>
      <c r="C40" s="6"/>
      <c r="D40" s="7"/>
      <c r="E40" s="46"/>
      <c r="F40" s="50">
        <v>0</v>
      </c>
      <c r="G40" s="50"/>
      <c r="H40" s="50">
        <v>32</v>
      </c>
    </row>
    <row r="41" spans="1:8" ht="15" customHeight="1">
      <c r="A41" s="48"/>
      <c r="B41" s="6" t="s">
        <v>227</v>
      </c>
      <c r="C41" s="6"/>
      <c r="D41" s="7"/>
      <c r="E41" s="46"/>
      <c r="F41" s="50">
        <v>-211</v>
      </c>
      <c r="G41" s="50"/>
      <c r="H41" s="50">
        <v>-158</v>
      </c>
    </row>
    <row r="42" spans="1:8" ht="15" customHeight="1" hidden="1">
      <c r="A42" s="5"/>
      <c r="B42" s="6"/>
      <c r="C42" s="6"/>
      <c r="D42" s="7"/>
      <c r="E42" s="46"/>
      <c r="F42" s="50"/>
      <c r="G42" s="50"/>
      <c r="H42" s="50"/>
    </row>
    <row r="43" spans="1:8" ht="15" customHeight="1">
      <c r="A43" s="5"/>
      <c r="B43" s="6" t="s">
        <v>228</v>
      </c>
      <c r="C43" s="6"/>
      <c r="D43" s="7"/>
      <c r="E43" s="46"/>
      <c r="F43" s="50">
        <v>-24</v>
      </c>
      <c r="G43" s="50"/>
      <c r="H43" s="50">
        <v>500</v>
      </c>
    </row>
    <row r="44" spans="1:8" ht="15" customHeight="1">
      <c r="A44" s="48" t="s">
        <v>209</v>
      </c>
      <c r="B44" s="6"/>
      <c r="C44" s="6"/>
      <c r="D44" s="7"/>
      <c r="E44" s="46"/>
      <c r="F44" s="53">
        <f>SUM(F40:F43)</f>
        <v>-235</v>
      </c>
      <c r="G44" s="54"/>
      <c r="H44" s="53">
        <f>SUM(H40:H43)</f>
        <v>374</v>
      </c>
    </row>
    <row r="45" spans="1:8" ht="15" customHeight="1">
      <c r="A45" s="5"/>
      <c r="B45" s="6"/>
      <c r="C45" s="6"/>
      <c r="D45" s="7"/>
      <c r="E45" s="46"/>
      <c r="F45" s="50"/>
      <c r="G45" s="50"/>
      <c r="H45" s="50"/>
    </row>
    <row r="46" spans="1:8" ht="15" customHeight="1">
      <c r="A46" s="48" t="s">
        <v>85</v>
      </c>
      <c r="B46" s="6"/>
      <c r="C46" s="6"/>
      <c r="D46" s="7"/>
      <c r="E46" s="46"/>
      <c r="F46" s="56">
        <f>F30+F37+F44</f>
        <v>-968</v>
      </c>
      <c r="G46" s="56"/>
      <c r="H46" s="56">
        <f>H30+H37+H44</f>
        <v>242</v>
      </c>
    </row>
    <row r="47" spans="1:8" ht="15" customHeight="1">
      <c r="A47" s="49"/>
      <c r="B47" s="6"/>
      <c r="C47" s="6"/>
      <c r="D47" s="7"/>
      <c r="E47" s="46"/>
      <c r="F47" s="47"/>
      <c r="G47" s="47"/>
      <c r="H47" s="47"/>
    </row>
    <row r="48" spans="1:9" ht="15" customHeight="1">
      <c r="A48" s="48" t="s">
        <v>86</v>
      </c>
      <c r="B48" s="6"/>
      <c r="C48" s="6"/>
      <c r="D48" s="7"/>
      <c r="E48" s="46"/>
      <c r="F48" s="50">
        <v>1878</v>
      </c>
      <c r="G48" s="50"/>
      <c r="H48" s="50">
        <v>1636</v>
      </c>
      <c r="I48" s="57"/>
    </row>
    <row r="49" spans="1:8" ht="15" customHeight="1">
      <c r="A49" s="48"/>
      <c r="B49" s="6"/>
      <c r="C49" s="6"/>
      <c r="D49" s="7"/>
      <c r="E49" s="46"/>
      <c r="F49" s="58"/>
      <c r="G49" s="58"/>
      <c r="H49" s="58"/>
    </row>
    <row r="50" spans="1:10" ht="15" customHeight="1" thickBot="1">
      <c r="A50" s="48" t="s">
        <v>87</v>
      </c>
      <c r="B50" s="6"/>
      <c r="C50" s="6"/>
      <c r="D50" s="7"/>
      <c r="E50" s="46" t="s">
        <v>88</v>
      </c>
      <c r="F50" s="59">
        <f>F46+F48</f>
        <v>910</v>
      </c>
      <c r="G50" s="56"/>
      <c r="H50" s="59">
        <f>SUM(H46+H48)</f>
        <v>1878</v>
      </c>
      <c r="J50" s="60"/>
    </row>
    <row r="51" spans="1:8" ht="15" customHeight="1" thickTop="1">
      <c r="A51" s="49"/>
      <c r="B51" s="6"/>
      <c r="C51" s="6"/>
      <c r="D51" s="7"/>
      <c r="E51" s="46"/>
      <c r="F51" s="47"/>
      <c r="G51" s="47"/>
      <c r="H51" s="61"/>
    </row>
    <row r="52" ht="15" customHeight="1" hidden="1">
      <c r="A52" s="3" t="s">
        <v>89</v>
      </c>
    </row>
    <row r="53" spans="1:10" ht="15" customHeight="1" hidden="1">
      <c r="A53" s="126" t="s">
        <v>90</v>
      </c>
      <c r="B53" s="126"/>
      <c r="C53" s="126"/>
      <c r="D53" s="126"/>
      <c r="E53" s="126"/>
      <c r="F53" s="126"/>
      <c r="G53" s="126"/>
      <c r="H53" s="126"/>
      <c r="I53" s="126"/>
      <c r="J53" s="65"/>
    </row>
    <row r="54" spans="1:10" ht="15" customHeight="1" hidden="1">
      <c r="A54" s="126"/>
      <c r="B54" s="126"/>
      <c r="C54" s="126"/>
      <c r="D54" s="126"/>
      <c r="E54" s="126"/>
      <c r="F54" s="126"/>
      <c r="G54" s="126"/>
      <c r="H54" s="126"/>
      <c r="I54" s="126"/>
      <c r="J54" s="65"/>
    </row>
    <row r="55" spans="1:8" ht="15" customHeight="1">
      <c r="A55" s="5" t="s">
        <v>52</v>
      </c>
      <c r="B55" s="6" t="s">
        <v>91</v>
      </c>
      <c r="C55" s="6"/>
      <c r="D55" s="7"/>
      <c r="E55" s="46"/>
      <c r="F55" s="47"/>
      <c r="G55" s="47"/>
      <c r="H55" s="47"/>
    </row>
    <row r="56" spans="1:8" ht="15" customHeight="1">
      <c r="A56" s="5"/>
      <c r="B56" s="6"/>
      <c r="C56" s="6"/>
      <c r="D56" s="7"/>
      <c r="E56" s="46"/>
      <c r="F56" s="47"/>
      <c r="G56" s="47"/>
      <c r="H56" s="47"/>
    </row>
    <row r="57" spans="1:10" ht="12.75">
      <c r="A57" s="116" t="s">
        <v>92</v>
      </c>
      <c r="B57" s="116"/>
      <c r="C57" s="116"/>
      <c r="D57" s="116"/>
      <c r="E57" s="116"/>
      <c r="F57" s="116"/>
      <c r="G57" s="116"/>
      <c r="H57" s="116"/>
      <c r="I57" s="124"/>
      <c r="J57" s="68"/>
    </row>
    <row r="58" spans="1:10" ht="12.75">
      <c r="A58" s="116" t="s">
        <v>23</v>
      </c>
      <c r="B58" s="116"/>
      <c r="C58" s="116"/>
      <c r="D58" s="116"/>
      <c r="E58" s="116"/>
      <c r="F58" s="116"/>
      <c r="G58" s="116"/>
      <c r="H58" s="116"/>
      <c r="I58" s="124"/>
      <c r="J58" s="68"/>
    </row>
  </sheetData>
  <mergeCells count="9">
    <mergeCell ref="A1:H1"/>
    <mergeCell ref="A2:H2"/>
    <mergeCell ref="A3:H3"/>
    <mergeCell ref="A4:H4"/>
    <mergeCell ref="A58:I58"/>
    <mergeCell ref="A5:H5"/>
    <mergeCell ref="A6:H6"/>
    <mergeCell ref="A53:I54"/>
    <mergeCell ref="A57:I57"/>
  </mergeCells>
  <printOptions/>
  <pageMargins left="0.25" right="0.25"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216"/>
  <sheetViews>
    <sheetView tabSelected="1" view="pageBreakPreview" zoomScaleSheetLayoutView="100" workbookViewId="0" topLeftCell="A197">
      <selection activeCell="B138" sqref="B138"/>
    </sheetView>
  </sheetViews>
  <sheetFormatPr defaultColWidth="9.140625" defaultRowHeight="12.75"/>
  <cols>
    <col min="1" max="1" width="4.57421875" style="3" customWidth="1"/>
    <col min="2" max="2" width="3.00390625" style="3" customWidth="1"/>
    <col min="3" max="3" width="4.00390625" style="3" customWidth="1"/>
    <col min="4" max="4" width="14.8515625" style="3" customWidth="1"/>
    <col min="5" max="7" width="9.140625" style="3" customWidth="1"/>
    <col min="8" max="8" width="5.28125" style="3" customWidth="1"/>
    <col min="9" max="9" width="12.140625" style="3" customWidth="1"/>
    <col min="10" max="10" width="11.57421875" style="3" customWidth="1"/>
    <col min="11" max="11" width="3.28125" style="3" customWidth="1"/>
    <col min="12" max="12" width="13.8515625" style="3" customWidth="1"/>
    <col min="13" max="16384" width="9.140625" style="3" customWidth="1"/>
  </cols>
  <sheetData>
    <row r="1" ht="12.75">
      <c r="L1" s="69"/>
    </row>
    <row r="2" spans="1:12" ht="23.25">
      <c r="A2" s="113" t="s">
        <v>0</v>
      </c>
      <c r="B2" s="113"/>
      <c r="C2" s="113"/>
      <c r="D2" s="113"/>
      <c r="E2" s="113"/>
      <c r="F2" s="124"/>
      <c r="G2" s="124"/>
      <c r="H2" s="124"/>
      <c r="I2" s="124"/>
      <c r="J2" s="124"/>
      <c r="K2" s="124"/>
      <c r="L2" s="124"/>
    </row>
    <row r="3" spans="1:12" ht="12.75">
      <c r="A3" s="114" t="s">
        <v>1</v>
      </c>
      <c r="B3" s="114"/>
      <c r="C3" s="114"/>
      <c r="D3" s="114"/>
      <c r="E3" s="114"/>
      <c r="F3" s="124"/>
      <c r="G3" s="124"/>
      <c r="H3" s="124"/>
      <c r="I3" s="124"/>
      <c r="J3" s="124"/>
      <c r="K3" s="124"/>
      <c r="L3" s="124"/>
    </row>
    <row r="4" spans="1:12" ht="12.75">
      <c r="A4" s="114" t="s">
        <v>2</v>
      </c>
      <c r="B4" s="114"/>
      <c r="C4" s="114"/>
      <c r="D4" s="114"/>
      <c r="E4" s="114"/>
      <c r="F4" s="124"/>
      <c r="G4" s="124"/>
      <c r="H4" s="124"/>
      <c r="I4" s="124"/>
      <c r="J4" s="124"/>
      <c r="K4" s="124"/>
      <c r="L4" s="124"/>
    </row>
    <row r="5" spans="1:12" ht="15.75">
      <c r="A5" s="115" t="s">
        <v>221</v>
      </c>
      <c r="B5" s="115"/>
      <c r="C5" s="115"/>
      <c r="D5" s="115"/>
      <c r="E5" s="115"/>
      <c r="F5" s="124"/>
      <c r="G5" s="124"/>
      <c r="H5" s="124"/>
      <c r="I5" s="124"/>
      <c r="J5" s="124"/>
      <c r="K5" s="124"/>
      <c r="L5" s="124"/>
    </row>
    <row r="6" spans="1:12" ht="15.75">
      <c r="A6" s="144" t="s">
        <v>93</v>
      </c>
      <c r="B6" s="144"/>
      <c r="C6" s="144"/>
      <c r="D6" s="144"/>
      <c r="E6" s="144"/>
      <c r="F6" s="124"/>
      <c r="G6" s="124"/>
      <c r="H6" s="124"/>
      <c r="I6" s="124"/>
      <c r="J6" s="124"/>
      <c r="K6" s="124"/>
      <c r="L6" s="124"/>
    </row>
    <row r="7" spans="1:12" ht="15.75">
      <c r="A7" s="105"/>
      <c r="B7" s="105"/>
      <c r="C7" s="105"/>
      <c r="D7" s="105"/>
      <c r="E7" s="105"/>
      <c r="F7" s="67"/>
      <c r="G7" s="67"/>
      <c r="H7" s="67"/>
      <c r="I7" s="67"/>
      <c r="J7" s="67"/>
      <c r="K7" s="67"/>
      <c r="L7" s="67"/>
    </row>
    <row r="9" spans="1:2" ht="12.75">
      <c r="A9" s="70" t="s">
        <v>94</v>
      </c>
      <c r="B9" s="38" t="s">
        <v>95</v>
      </c>
    </row>
    <row r="10" ht="12.75">
      <c r="A10" s="36"/>
    </row>
    <row r="11" spans="1:2" ht="12.75">
      <c r="A11" s="70" t="s">
        <v>96</v>
      </c>
      <c r="B11" s="38" t="s">
        <v>97</v>
      </c>
    </row>
    <row r="12" spans="1:12" ht="27" customHeight="1">
      <c r="A12" s="36"/>
      <c r="B12" s="135" t="s">
        <v>98</v>
      </c>
      <c r="C12" s="135"/>
      <c r="D12" s="135"/>
      <c r="E12" s="135"/>
      <c r="F12" s="135"/>
      <c r="G12" s="135"/>
      <c r="H12" s="135"/>
      <c r="I12" s="135"/>
      <c r="J12" s="135"/>
      <c r="K12" s="135"/>
      <c r="L12" s="135"/>
    </row>
    <row r="13" ht="12.75">
      <c r="A13" s="36"/>
    </row>
    <row r="14" spans="1:12" ht="12.75">
      <c r="A14" s="36"/>
      <c r="B14" s="126" t="s">
        <v>99</v>
      </c>
      <c r="C14" s="126"/>
      <c r="D14" s="126"/>
      <c r="E14" s="126"/>
      <c r="F14" s="126"/>
      <c r="G14" s="126"/>
      <c r="H14" s="126"/>
      <c r="I14" s="126"/>
      <c r="J14" s="126"/>
      <c r="K14" s="126"/>
      <c r="L14" s="126"/>
    </row>
    <row r="15" spans="1:12" ht="12.75">
      <c r="A15" s="36"/>
      <c r="B15" s="126"/>
      <c r="C15" s="126"/>
      <c r="D15" s="126"/>
      <c r="E15" s="126"/>
      <c r="F15" s="126"/>
      <c r="G15" s="126"/>
      <c r="H15" s="126"/>
      <c r="I15" s="126"/>
      <c r="J15" s="126"/>
      <c r="K15" s="126"/>
      <c r="L15" s="126"/>
    </row>
    <row r="16" ht="12.75">
      <c r="A16" s="36"/>
    </row>
    <row r="17" spans="1:12" ht="12.75">
      <c r="A17" s="36"/>
      <c r="B17" s="126" t="s">
        <v>100</v>
      </c>
      <c r="C17" s="126"/>
      <c r="D17" s="126"/>
      <c r="E17" s="126"/>
      <c r="F17" s="126"/>
      <c r="G17" s="126"/>
      <c r="H17" s="126"/>
      <c r="I17" s="126"/>
      <c r="J17" s="126"/>
      <c r="K17" s="126"/>
      <c r="L17" s="126"/>
    </row>
    <row r="18" spans="1:12" ht="12.75">
      <c r="A18" s="36"/>
      <c r="B18" s="126"/>
      <c r="C18" s="126"/>
      <c r="D18" s="126"/>
      <c r="E18" s="126"/>
      <c r="F18" s="126"/>
      <c r="G18" s="126"/>
      <c r="H18" s="126"/>
      <c r="I18" s="126"/>
      <c r="J18" s="126"/>
      <c r="K18" s="126"/>
      <c r="L18" s="126"/>
    </row>
    <row r="19" ht="12.75">
      <c r="A19" s="36"/>
    </row>
    <row r="20" spans="1:2" ht="12.75">
      <c r="A20" s="70" t="s">
        <v>101</v>
      </c>
      <c r="B20" s="38" t="s">
        <v>102</v>
      </c>
    </row>
    <row r="21" spans="1:2" ht="12.75">
      <c r="A21" s="36"/>
      <c r="B21" s="3" t="s">
        <v>242</v>
      </c>
    </row>
    <row r="22" ht="12.75">
      <c r="A22" s="36"/>
    </row>
    <row r="23" spans="1:2" ht="12.75">
      <c r="A23" s="70" t="s">
        <v>103</v>
      </c>
      <c r="B23" s="38" t="s">
        <v>104</v>
      </c>
    </row>
    <row r="24" spans="1:2" ht="12.75">
      <c r="A24" s="36"/>
      <c r="B24" s="3" t="s">
        <v>105</v>
      </c>
    </row>
    <row r="25" ht="12.75">
      <c r="A25" s="36"/>
    </row>
    <row r="26" spans="1:2" ht="12.75">
      <c r="A26" s="70" t="s">
        <v>106</v>
      </c>
      <c r="B26" s="38" t="s">
        <v>107</v>
      </c>
    </row>
    <row r="27" spans="1:12" ht="12.75">
      <c r="A27" s="36"/>
      <c r="B27" s="126" t="s">
        <v>108</v>
      </c>
      <c r="C27" s="126"/>
      <c r="D27" s="126"/>
      <c r="E27" s="126"/>
      <c r="F27" s="126"/>
      <c r="G27" s="126"/>
      <c r="H27" s="126"/>
      <c r="I27" s="126"/>
      <c r="J27" s="126"/>
      <c r="K27" s="126"/>
      <c r="L27" s="126"/>
    </row>
    <row r="28" spans="1:12" ht="12.75">
      <c r="A28" s="36"/>
      <c r="B28" s="126"/>
      <c r="C28" s="126"/>
      <c r="D28" s="126"/>
      <c r="E28" s="126"/>
      <c r="F28" s="126"/>
      <c r="G28" s="126"/>
      <c r="H28" s="126"/>
      <c r="I28" s="126"/>
      <c r="J28" s="126"/>
      <c r="K28" s="126"/>
      <c r="L28" s="126"/>
    </row>
    <row r="29" ht="12.75">
      <c r="A29" s="36"/>
    </row>
    <row r="30" spans="1:2" ht="12.75">
      <c r="A30" s="70" t="s">
        <v>109</v>
      </c>
      <c r="B30" s="38" t="s">
        <v>110</v>
      </c>
    </row>
    <row r="31" spans="1:12" ht="12.75" customHeight="1">
      <c r="A31" s="36"/>
      <c r="B31" s="126" t="s">
        <v>257</v>
      </c>
      <c r="C31" s="126"/>
      <c r="D31" s="126"/>
      <c r="E31" s="126"/>
      <c r="F31" s="126"/>
      <c r="G31" s="126"/>
      <c r="H31" s="126"/>
      <c r="I31" s="126"/>
      <c r="J31" s="126"/>
      <c r="K31" s="126"/>
      <c r="L31" s="126"/>
    </row>
    <row r="32" spans="1:12" ht="12.75">
      <c r="A32" s="36"/>
      <c r="B32" s="126"/>
      <c r="C32" s="126"/>
      <c r="D32" s="126"/>
      <c r="E32" s="126"/>
      <c r="F32" s="126"/>
      <c r="G32" s="126"/>
      <c r="H32" s="126"/>
      <c r="I32" s="126"/>
      <c r="J32" s="126"/>
      <c r="K32" s="126"/>
      <c r="L32" s="126"/>
    </row>
    <row r="33" ht="12.75">
      <c r="A33" s="36"/>
    </row>
    <row r="34" spans="1:12" ht="12.75">
      <c r="A34" s="72" t="s">
        <v>111</v>
      </c>
      <c r="B34" s="73" t="s">
        <v>112</v>
      </c>
      <c r="C34" s="17"/>
      <c r="D34" s="17"/>
      <c r="E34" s="17"/>
      <c r="F34" s="17"/>
      <c r="G34" s="17"/>
      <c r="H34" s="17"/>
      <c r="I34" s="17"/>
      <c r="J34" s="17"/>
      <c r="K34" s="17"/>
      <c r="L34" s="17"/>
    </row>
    <row r="35" spans="1:12" ht="16.5" customHeight="1">
      <c r="A35" s="74"/>
      <c r="B35" s="128" t="s">
        <v>256</v>
      </c>
      <c r="C35" s="128"/>
      <c r="D35" s="128"/>
      <c r="E35" s="128"/>
      <c r="F35" s="128"/>
      <c r="G35" s="128"/>
      <c r="H35" s="128"/>
      <c r="I35" s="128"/>
      <c r="J35" s="128"/>
      <c r="K35" s="128"/>
      <c r="L35" s="128"/>
    </row>
    <row r="36" spans="1:12" ht="12.75">
      <c r="A36" s="36"/>
      <c r="B36" s="67"/>
      <c r="C36" s="67"/>
      <c r="D36" s="67"/>
      <c r="E36" s="67"/>
      <c r="F36" s="67"/>
      <c r="G36" s="67"/>
      <c r="H36" s="67"/>
      <c r="I36" s="67"/>
      <c r="J36" s="67"/>
      <c r="K36" s="67"/>
      <c r="L36" s="67"/>
    </row>
    <row r="37" spans="1:12" ht="15.75" customHeight="1" hidden="1">
      <c r="A37" s="36"/>
      <c r="B37" s="67"/>
      <c r="C37" s="67"/>
      <c r="D37" s="67"/>
      <c r="E37" s="67"/>
      <c r="F37" s="67"/>
      <c r="G37" s="67"/>
      <c r="H37" s="67"/>
      <c r="I37" s="67"/>
      <c r="J37" s="67"/>
      <c r="K37" s="67"/>
      <c r="L37" s="67"/>
    </row>
    <row r="38" spans="1:12" ht="12.75" hidden="1">
      <c r="A38" s="36"/>
      <c r="B38" s="19" t="s">
        <v>113</v>
      </c>
      <c r="C38" s="76" t="s">
        <v>114</v>
      </c>
      <c r="D38" s="64"/>
      <c r="E38" s="64"/>
      <c r="F38" s="64"/>
      <c r="G38" s="64"/>
      <c r="H38" s="64"/>
      <c r="I38" s="64"/>
      <c r="J38" s="64"/>
      <c r="K38" s="64"/>
      <c r="L38" s="64"/>
    </row>
    <row r="39" spans="1:12" ht="12.75" customHeight="1" hidden="1">
      <c r="A39" s="36"/>
      <c r="B39" s="64"/>
      <c r="C39" s="126" t="s">
        <v>115</v>
      </c>
      <c r="D39" s="126"/>
      <c r="E39" s="126"/>
      <c r="F39" s="126"/>
      <c r="G39" s="126"/>
      <c r="H39" s="126"/>
      <c r="I39" s="126"/>
      <c r="J39" s="126"/>
      <c r="K39" s="126"/>
      <c r="L39" s="126"/>
    </row>
    <row r="40" spans="1:12" ht="12.75" hidden="1">
      <c r="A40" s="36"/>
      <c r="B40" s="64"/>
      <c r="C40" s="126"/>
      <c r="D40" s="126"/>
      <c r="E40" s="126"/>
      <c r="F40" s="126"/>
      <c r="G40" s="126"/>
      <c r="H40" s="126"/>
      <c r="I40" s="126"/>
      <c r="J40" s="126"/>
      <c r="K40" s="126"/>
      <c r="L40" s="126"/>
    </row>
    <row r="41" spans="1:12" ht="12.75" hidden="1">
      <c r="A41" s="36"/>
      <c r="B41" s="64"/>
      <c r="C41" s="64"/>
      <c r="D41" s="64"/>
      <c r="E41" s="64">
        <v>75070.80821917808</v>
      </c>
      <c r="F41" s="64"/>
      <c r="G41" s="64"/>
      <c r="H41" s="64"/>
      <c r="I41" s="64"/>
      <c r="J41" s="64"/>
      <c r="K41" s="64"/>
      <c r="L41" s="64"/>
    </row>
    <row r="42" spans="1:12" ht="12.75" hidden="1">
      <c r="A42" s="36"/>
      <c r="B42" s="64"/>
      <c r="C42" s="64"/>
      <c r="D42" s="64"/>
      <c r="E42" s="64"/>
      <c r="F42" s="64"/>
      <c r="G42" s="64"/>
      <c r="H42" s="64"/>
      <c r="I42" s="64"/>
      <c r="J42" s="67" t="s">
        <v>116</v>
      </c>
      <c r="K42" s="64"/>
      <c r="L42" s="64"/>
    </row>
    <row r="43" spans="1:12" ht="12.75" hidden="1">
      <c r="A43" s="36"/>
      <c r="B43" s="64"/>
      <c r="C43" s="64"/>
      <c r="D43" s="64"/>
      <c r="E43" s="64"/>
      <c r="F43" s="64"/>
      <c r="G43" s="64"/>
      <c r="H43" s="64"/>
      <c r="I43" s="64"/>
      <c r="J43" s="77" t="s">
        <v>117</v>
      </c>
      <c r="K43" s="64"/>
      <c r="L43" s="64"/>
    </row>
    <row r="44" spans="1:12" ht="12.75" hidden="1">
      <c r="A44" s="36"/>
      <c r="B44" s="64"/>
      <c r="C44" s="78" t="s">
        <v>118</v>
      </c>
      <c r="D44" s="64"/>
      <c r="E44" s="64"/>
      <c r="F44" s="64"/>
      <c r="G44" s="64"/>
      <c r="H44" s="64"/>
      <c r="I44" s="64"/>
      <c r="J44" s="79">
        <v>793</v>
      </c>
      <c r="K44" s="64"/>
      <c r="L44" s="64"/>
    </row>
    <row r="45" spans="1:12" ht="12.75" hidden="1">
      <c r="A45" s="36"/>
      <c r="B45" s="64"/>
      <c r="C45" s="78" t="s">
        <v>119</v>
      </c>
      <c r="D45" s="64"/>
      <c r="E45" s="64"/>
      <c r="F45" s="64"/>
      <c r="G45" s="64"/>
      <c r="H45" s="64"/>
      <c r="I45" s="64"/>
      <c r="J45" s="79">
        <v>0</v>
      </c>
      <c r="K45" s="64"/>
      <c r="L45" s="64"/>
    </row>
    <row r="46" spans="1:12" ht="13.5" hidden="1" thickBot="1">
      <c r="A46" s="36"/>
      <c r="B46" s="64"/>
      <c r="C46" s="78" t="s">
        <v>120</v>
      </c>
      <c r="D46" s="64"/>
      <c r="E46" s="64"/>
      <c r="F46" s="64"/>
      <c r="G46" s="64"/>
      <c r="H46" s="64"/>
      <c r="I46" s="64"/>
      <c r="J46" s="80">
        <v>793</v>
      </c>
      <c r="K46" s="64"/>
      <c r="L46" s="64"/>
    </row>
    <row r="47" spans="1:12" ht="12.75" hidden="1">
      <c r="A47" s="36"/>
      <c r="B47" s="64"/>
      <c r="C47" s="78"/>
      <c r="D47" s="64"/>
      <c r="E47" s="64"/>
      <c r="F47" s="64"/>
      <c r="G47" s="64"/>
      <c r="H47" s="64"/>
      <c r="I47" s="64"/>
      <c r="J47" s="64"/>
      <c r="K47" s="64"/>
      <c r="L47" s="64"/>
    </row>
    <row r="48" spans="1:2" ht="12.75">
      <c r="A48" s="70" t="s">
        <v>121</v>
      </c>
      <c r="B48" s="38" t="s">
        <v>122</v>
      </c>
    </row>
    <row r="49" spans="1:12" ht="18" customHeight="1">
      <c r="A49" s="36"/>
      <c r="B49" s="130" t="s">
        <v>252</v>
      </c>
      <c r="C49" s="130"/>
      <c r="D49" s="130"/>
      <c r="E49" s="130"/>
      <c r="F49" s="130"/>
      <c r="G49" s="130"/>
      <c r="H49" s="130"/>
      <c r="I49" s="130"/>
      <c r="J49" s="130"/>
      <c r="K49" s="130"/>
      <c r="L49" s="130"/>
    </row>
    <row r="50" spans="1:7" ht="12.75">
      <c r="A50" s="36"/>
      <c r="G50" s="3" t="s">
        <v>28</v>
      </c>
    </row>
    <row r="51" spans="1:2" ht="12.75">
      <c r="A51" s="72" t="s">
        <v>123</v>
      </c>
      <c r="B51" s="38" t="s">
        <v>124</v>
      </c>
    </row>
    <row r="52" spans="1:12" ht="12.75">
      <c r="A52" s="36"/>
      <c r="B52" s="64"/>
      <c r="C52" s="64"/>
      <c r="D52" s="64"/>
      <c r="E52" s="64"/>
      <c r="F52" s="64"/>
      <c r="G52" s="64"/>
      <c r="H52" s="64"/>
      <c r="I52" s="64"/>
      <c r="J52" s="19" t="s">
        <v>233</v>
      </c>
      <c r="K52" s="64"/>
      <c r="L52" s="19" t="s">
        <v>233</v>
      </c>
    </row>
    <row r="53" spans="1:12" ht="12.75">
      <c r="A53" s="36"/>
      <c r="B53" s="64"/>
      <c r="C53" s="64"/>
      <c r="D53" s="38"/>
      <c r="E53" s="82"/>
      <c r="F53" s="82"/>
      <c r="G53" s="82"/>
      <c r="H53" s="82"/>
      <c r="I53" s="82"/>
      <c r="J53" s="38"/>
      <c r="K53" s="82"/>
      <c r="L53" s="19" t="s">
        <v>261</v>
      </c>
    </row>
    <row r="54" spans="1:12" ht="12.75">
      <c r="A54" s="36"/>
      <c r="B54" s="64"/>
      <c r="C54" s="64"/>
      <c r="D54" s="143" t="s">
        <v>125</v>
      </c>
      <c r="E54" s="143"/>
      <c r="F54" s="82"/>
      <c r="G54" s="82"/>
      <c r="H54" s="82"/>
      <c r="I54" s="82"/>
      <c r="J54" s="19" t="s">
        <v>126</v>
      </c>
      <c r="K54" s="82"/>
      <c r="L54" s="19" t="s">
        <v>17</v>
      </c>
    </row>
    <row r="55" spans="1:12" ht="12.75" customHeight="1">
      <c r="A55" s="36"/>
      <c r="B55" s="64"/>
      <c r="C55" s="64"/>
      <c r="D55" s="82"/>
      <c r="E55" s="82"/>
      <c r="F55" s="82"/>
      <c r="G55" s="82"/>
      <c r="H55" s="82"/>
      <c r="I55" s="82"/>
      <c r="J55" s="19" t="s">
        <v>127</v>
      </c>
      <c r="K55" s="82"/>
      <c r="L55" s="19" t="s">
        <v>127</v>
      </c>
    </row>
    <row r="56" spans="1:12" ht="12.75" customHeight="1">
      <c r="A56" s="36"/>
      <c r="B56" s="64"/>
      <c r="C56" s="64"/>
      <c r="D56" s="64" t="s">
        <v>128</v>
      </c>
      <c r="E56" s="64"/>
      <c r="F56" s="64"/>
      <c r="G56" s="82"/>
      <c r="H56" s="82"/>
      <c r="I56" s="82"/>
      <c r="J56" s="83">
        <v>561</v>
      </c>
      <c r="K56" s="83"/>
      <c r="L56" s="83">
        <v>-375</v>
      </c>
    </row>
    <row r="57" spans="1:12" ht="12.75">
      <c r="A57" s="36"/>
      <c r="B57" s="64"/>
      <c r="C57" s="64"/>
      <c r="D57" s="142" t="s">
        <v>129</v>
      </c>
      <c r="E57" s="142"/>
      <c r="F57" s="142"/>
      <c r="J57" s="83">
        <v>2334</v>
      </c>
      <c r="K57" s="83"/>
      <c r="L57" s="83">
        <v>-513</v>
      </c>
    </row>
    <row r="58" spans="1:12" ht="5.25" customHeight="1">
      <c r="A58" s="36"/>
      <c r="B58" s="64"/>
      <c r="C58" s="64"/>
      <c r="D58" s="84"/>
      <c r="E58" s="84"/>
      <c r="F58" s="84"/>
      <c r="G58" s="84"/>
      <c r="H58" s="84"/>
      <c r="I58" s="84"/>
      <c r="J58" s="83"/>
      <c r="K58" s="83"/>
      <c r="L58" s="83"/>
    </row>
    <row r="59" spans="1:12" ht="13.5" thickBot="1">
      <c r="A59" s="36"/>
      <c r="B59" s="64"/>
      <c r="C59" s="64"/>
      <c r="D59" s="85"/>
      <c r="E59" s="85"/>
      <c r="F59" s="64"/>
      <c r="G59" s="64"/>
      <c r="H59" s="64"/>
      <c r="J59" s="86">
        <f>SUM(J56:J57)</f>
        <v>2895</v>
      </c>
      <c r="K59" s="83"/>
      <c r="L59" s="86">
        <f>SUM(L56:L57)</f>
        <v>-888</v>
      </c>
    </row>
    <row r="60" ht="12.75" customHeight="1" thickTop="1">
      <c r="A60" s="36"/>
    </row>
    <row r="61" spans="1:12" ht="12.75">
      <c r="A61" s="70" t="s">
        <v>130</v>
      </c>
      <c r="B61" s="38" t="s">
        <v>131</v>
      </c>
      <c r="L61" s="69"/>
    </row>
    <row r="62" spans="1:12" ht="12.75">
      <c r="A62" s="36"/>
      <c r="B62" s="126" t="s">
        <v>255</v>
      </c>
      <c r="C62" s="126"/>
      <c r="D62" s="126"/>
      <c r="E62" s="126"/>
      <c r="F62" s="126"/>
      <c r="G62" s="126"/>
      <c r="H62" s="126"/>
      <c r="I62" s="126"/>
      <c r="J62" s="126"/>
      <c r="K62" s="126"/>
      <c r="L62" s="126"/>
    </row>
    <row r="63" spans="1:12" ht="12.75">
      <c r="A63" s="36"/>
      <c r="B63" s="126"/>
      <c r="C63" s="126"/>
      <c r="D63" s="126"/>
      <c r="E63" s="126"/>
      <c r="F63" s="126"/>
      <c r="G63" s="126"/>
      <c r="H63" s="126"/>
      <c r="I63" s="126"/>
      <c r="J63" s="126"/>
      <c r="K63" s="126"/>
      <c r="L63" s="126"/>
    </row>
    <row r="64" ht="12.75">
      <c r="A64" s="36"/>
    </row>
    <row r="65" spans="1:7" ht="12.75">
      <c r="A65" s="72" t="s">
        <v>132</v>
      </c>
      <c r="B65" s="73" t="s">
        <v>133</v>
      </c>
      <c r="C65" s="17"/>
      <c r="D65" s="17"/>
      <c r="E65" s="17"/>
      <c r="F65" s="17"/>
      <c r="G65" s="17"/>
    </row>
    <row r="66" spans="1:12" ht="12.75">
      <c r="A66" s="36"/>
      <c r="B66" s="126" t="s">
        <v>254</v>
      </c>
      <c r="C66" s="126"/>
      <c r="D66" s="126"/>
      <c r="E66" s="126"/>
      <c r="F66" s="126"/>
      <c r="G66" s="126"/>
      <c r="H66" s="126"/>
      <c r="I66" s="126"/>
      <c r="J66" s="126"/>
      <c r="K66" s="126"/>
      <c r="L66" s="126"/>
    </row>
    <row r="67" spans="1:12" ht="12.75" customHeight="1">
      <c r="A67" s="36"/>
      <c r="B67" s="126"/>
      <c r="C67" s="126"/>
      <c r="D67" s="126"/>
      <c r="E67" s="126"/>
      <c r="F67" s="126"/>
      <c r="G67" s="126"/>
      <c r="H67" s="126"/>
      <c r="I67" s="126"/>
      <c r="J67" s="126"/>
      <c r="K67" s="126"/>
      <c r="L67" s="126"/>
    </row>
    <row r="68" spans="1:12" ht="15" customHeight="1" hidden="1">
      <c r="A68" s="36"/>
      <c r="B68" s="126"/>
      <c r="C68" s="126"/>
      <c r="D68" s="126"/>
      <c r="E68" s="126"/>
      <c r="F68" s="126"/>
      <c r="G68" s="126"/>
      <c r="H68" s="126"/>
      <c r="I68" s="126"/>
      <c r="J68" s="126"/>
      <c r="K68" s="126"/>
      <c r="L68" s="126"/>
    </row>
    <row r="69" ht="12.75">
      <c r="A69" s="36"/>
    </row>
    <row r="70" spans="1:6" ht="12.75">
      <c r="A70" s="72" t="s">
        <v>134</v>
      </c>
      <c r="B70" s="73" t="s">
        <v>135</v>
      </c>
      <c r="C70" s="17"/>
      <c r="D70" s="17"/>
      <c r="E70" s="17"/>
      <c r="F70" s="17"/>
    </row>
    <row r="71" spans="1:12" ht="13.5" customHeight="1">
      <c r="A71" s="36"/>
      <c r="B71" s="126" t="s">
        <v>253</v>
      </c>
      <c r="C71" s="126"/>
      <c r="D71" s="126"/>
      <c r="E71" s="126"/>
      <c r="F71" s="126"/>
      <c r="G71" s="126"/>
      <c r="H71" s="126"/>
      <c r="I71" s="126"/>
      <c r="J71" s="126"/>
      <c r="K71" s="126"/>
      <c r="L71" s="126"/>
    </row>
    <row r="72" spans="1:12" ht="12.75">
      <c r="A72" s="36"/>
      <c r="B72" s="64"/>
      <c r="C72" s="64"/>
      <c r="D72" s="64"/>
      <c r="E72" s="64"/>
      <c r="F72" s="64"/>
      <c r="G72" s="64"/>
      <c r="H72" s="64"/>
      <c r="I72" s="64"/>
      <c r="J72" s="64"/>
      <c r="K72" s="64"/>
      <c r="L72" s="64"/>
    </row>
    <row r="73" spans="1:2" ht="12.75">
      <c r="A73" s="70" t="s">
        <v>136</v>
      </c>
      <c r="B73" s="38" t="s">
        <v>137</v>
      </c>
    </row>
    <row r="74" spans="1:2" ht="12.75">
      <c r="A74" s="36"/>
      <c r="B74" s="3" t="s">
        <v>138</v>
      </c>
    </row>
    <row r="75" ht="12.75">
      <c r="A75" s="36"/>
    </row>
    <row r="76" spans="1:6" ht="12.75">
      <c r="A76" s="72" t="s">
        <v>139</v>
      </c>
      <c r="B76" s="73" t="s">
        <v>140</v>
      </c>
      <c r="C76" s="17"/>
      <c r="D76" s="17"/>
      <c r="E76" s="17"/>
      <c r="F76" s="17"/>
    </row>
    <row r="77" spans="1:12" ht="17.25" customHeight="1">
      <c r="A77" s="36"/>
      <c r="B77" s="126" t="s">
        <v>141</v>
      </c>
      <c r="C77" s="126"/>
      <c r="D77" s="126"/>
      <c r="E77" s="126"/>
      <c r="F77" s="126"/>
      <c r="G77" s="126"/>
      <c r="H77" s="126"/>
      <c r="I77" s="126"/>
      <c r="J77" s="126"/>
      <c r="K77" s="126"/>
      <c r="L77" s="126"/>
    </row>
    <row r="78" spans="1:12" ht="14.25" customHeight="1" hidden="1">
      <c r="A78" s="36"/>
      <c r="B78" s="126"/>
      <c r="C78" s="126"/>
      <c r="D78" s="126"/>
      <c r="E78" s="126"/>
      <c r="F78" s="126"/>
      <c r="G78" s="126"/>
      <c r="H78" s="126"/>
      <c r="I78" s="126"/>
      <c r="J78" s="126"/>
      <c r="K78" s="126"/>
      <c r="L78" s="126"/>
    </row>
    <row r="79" spans="1:12" ht="14.25" customHeight="1" hidden="1">
      <c r="A79" s="36"/>
      <c r="B79" s="126"/>
      <c r="C79" s="126"/>
      <c r="D79" s="126"/>
      <c r="E79" s="126"/>
      <c r="F79" s="126"/>
      <c r="G79" s="126"/>
      <c r="H79" s="126"/>
      <c r="I79" s="126"/>
      <c r="J79" s="126"/>
      <c r="K79" s="126"/>
      <c r="L79" s="126"/>
    </row>
    <row r="80" ht="12.75">
      <c r="A80" s="36"/>
    </row>
    <row r="81" spans="1:6" ht="12.75">
      <c r="A81" s="72" t="s">
        <v>142</v>
      </c>
      <c r="B81" s="73" t="s">
        <v>143</v>
      </c>
      <c r="C81" s="17"/>
      <c r="D81" s="17"/>
      <c r="E81" s="17"/>
      <c r="F81" s="17"/>
    </row>
    <row r="82" spans="1:2" ht="12.75" hidden="1">
      <c r="A82" s="70"/>
      <c r="B82" s="38"/>
    </row>
    <row r="83" spans="1:12" ht="12.75" customHeight="1">
      <c r="A83" s="70"/>
      <c r="B83" s="132" t="s">
        <v>243</v>
      </c>
      <c r="C83" s="132"/>
      <c r="D83" s="132"/>
      <c r="E83" s="132"/>
      <c r="F83" s="132"/>
      <c r="G83" s="132"/>
      <c r="H83" s="132"/>
      <c r="I83" s="132"/>
      <c r="J83" s="132"/>
      <c r="K83" s="132"/>
      <c r="L83" s="132"/>
    </row>
    <row r="84" spans="1:12" ht="12.75" customHeight="1">
      <c r="A84" s="70"/>
      <c r="B84" s="132"/>
      <c r="C84" s="132"/>
      <c r="D84" s="132"/>
      <c r="E84" s="132"/>
      <c r="F84" s="132"/>
      <c r="G84" s="132"/>
      <c r="H84" s="132"/>
      <c r="I84" s="132"/>
      <c r="J84" s="132"/>
      <c r="K84" s="132"/>
      <c r="L84" s="132"/>
    </row>
    <row r="85" spans="1:12" ht="12.75" customHeight="1">
      <c r="A85" s="70"/>
      <c r="B85" s="66"/>
      <c r="C85" s="87"/>
      <c r="D85" s="87"/>
      <c r="E85" s="87"/>
      <c r="F85" s="87"/>
      <c r="G85" s="87"/>
      <c r="H85" s="87"/>
      <c r="I85" s="87"/>
      <c r="J85" s="87"/>
      <c r="K85" s="87"/>
      <c r="L85" s="87"/>
    </row>
    <row r="86" spans="1:12" s="38" customFormat="1" ht="12.75" customHeight="1">
      <c r="A86" s="70"/>
      <c r="B86" s="87" t="s">
        <v>28</v>
      </c>
      <c r="C86" s="87" t="s">
        <v>28</v>
      </c>
      <c r="D86" s="87" t="s">
        <v>28</v>
      </c>
      <c r="E86" s="87"/>
      <c r="F86" s="87"/>
      <c r="G86" s="87"/>
      <c r="H86" s="87"/>
      <c r="I86" s="140" t="s">
        <v>144</v>
      </c>
      <c r="J86" s="140"/>
      <c r="K86" s="87"/>
      <c r="L86" s="87" t="s">
        <v>262</v>
      </c>
    </row>
    <row r="87" spans="1:12" s="38" customFormat="1" ht="12.75" customHeight="1">
      <c r="A87" s="70"/>
      <c r="B87" s="87"/>
      <c r="C87" s="87"/>
      <c r="D87" s="87"/>
      <c r="E87" s="87"/>
      <c r="F87" s="87"/>
      <c r="G87" s="87"/>
      <c r="H87" s="87"/>
      <c r="I87" s="140" t="s">
        <v>234</v>
      </c>
      <c r="J87" s="140"/>
      <c r="K87" s="141" t="s">
        <v>234</v>
      </c>
      <c r="L87" s="141"/>
    </row>
    <row r="88" spans="1:12" s="38" customFormat="1" ht="12.75" customHeight="1">
      <c r="A88" s="70"/>
      <c r="B88" s="87"/>
      <c r="C88" s="87"/>
      <c r="D88" s="87"/>
      <c r="E88" s="87"/>
      <c r="F88" s="87"/>
      <c r="G88" s="87"/>
      <c r="H88" s="87"/>
      <c r="I88" s="87"/>
      <c r="J88" s="70" t="s">
        <v>11</v>
      </c>
      <c r="K88" s="87"/>
      <c r="L88" s="70" t="s">
        <v>11</v>
      </c>
    </row>
    <row r="89" spans="1:12" ht="12.75" customHeight="1">
      <c r="A89" s="70"/>
      <c r="B89" s="66"/>
      <c r="C89" s="87"/>
      <c r="D89" s="132" t="s">
        <v>145</v>
      </c>
      <c r="E89" s="132"/>
      <c r="F89" s="132"/>
      <c r="G89" s="132"/>
      <c r="H89" s="132"/>
      <c r="I89" s="132"/>
      <c r="J89" s="36"/>
      <c r="K89" s="87"/>
      <c r="L89" s="87"/>
    </row>
    <row r="90" spans="1:12" ht="12.75" customHeight="1">
      <c r="A90" s="70"/>
      <c r="B90" s="66"/>
      <c r="C90" s="87"/>
      <c r="D90" s="137" t="s">
        <v>146</v>
      </c>
      <c r="E90" s="132"/>
      <c r="F90" s="132"/>
      <c r="G90" s="132"/>
      <c r="H90" s="132"/>
      <c r="I90" s="132"/>
      <c r="J90" s="36">
        <v>0</v>
      </c>
      <c r="K90" s="87"/>
      <c r="L90" s="104">
        <v>60</v>
      </c>
    </row>
    <row r="91" spans="1:12" ht="12.75" customHeight="1">
      <c r="A91" s="70"/>
      <c r="B91" s="66"/>
      <c r="C91" s="87"/>
      <c r="D91" s="132" t="s">
        <v>147</v>
      </c>
      <c r="E91" s="137"/>
      <c r="F91" s="137"/>
      <c r="G91" s="137"/>
      <c r="H91" s="137"/>
      <c r="I91" s="137"/>
      <c r="J91" s="36"/>
      <c r="K91" s="87"/>
      <c r="L91" s="104"/>
    </row>
    <row r="92" spans="1:12" ht="12.75" customHeight="1">
      <c r="A92" s="70"/>
      <c r="B92" s="66"/>
      <c r="C92" s="87"/>
      <c r="D92" s="137" t="s">
        <v>148</v>
      </c>
      <c r="E92" s="137"/>
      <c r="F92" s="137"/>
      <c r="G92" s="137"/>
      <c r="H92" s="137"/>
      <c r="I92" s="137"/>
      <c r="J92" s="36">
        <v>13</v>
      </c>
      <c r="K92" s="87"/>
      <c r="L92" s="104">
        <v>78</v>
      </c>
    </row>
    <row r="93" spans="1:12" ht="12.75" customHeight="1">
      <c r="A93" s="70"/>
      <c r="B93" s="66"/>
      <c r="C93" s="87"/>
      <c r="D93" s="132" t="s">
        <v>149</v>
      </c>
      <c r="E93" s="132"/>
      <c r="F93" s="132"/>
      <c r="G93" s="132"/>
      <c r="H93" s="132"/>
      <c r="I93" s="132"/>
      <c r="J93" s="36"/>
      <c r="K93" s="87"/>
      <c r="L93" s="104"/>
    </row>
    <row r="94" spans="1:12" ht="12.75" customHeight="1">
      <c r="A94" s="70"/>
      <c r="B94" s="66"/>
      <c r="C94" s="87"/>
      <c r="D94" s="137" t="s">
        <v>150</v>
      </c>
      <c r="E94" s="132"/>
      <c r="F94" s="132"/>
      <c r="G94" s="132"/>
      <c r="H94" s="132"/>
      <c r="I94" s="132"/>
      <c r="J94" s="36">
        <v>0</v>
      </c>
      <c r="K94" s="87"/>
      <c r="L94" s="104">
        <v>7</v>
      </c>
    </row>
    <row r="95" spans="1:12" ht="12.75" customHeight="1">
      <c r="A95" s="70"/>
      <c r="B95" s="66"/>
      <c r="C95" s="87"/>
      <c r="D95" s="132" t="s">
        <v>151</v>
      </c>
      <c r="E95" s="132"/>
      <c r="F95" s="132"/>
      <c r="G95" s="132"/>
      <c r="H95" s="132"/>
      <c r="I95" s="132"/>
      <c r="J95" s="36"/>
      <c r="K95" s="87"/>
      <c r="L95" s="104"/>
    </row>
    <row r="96" spans="1:12" ht="12.75" customHeight="1">
      <c r="A96" s="70"/>
      <c r="B96" s="66"/>
      <c r="C96" s="87"/>
      <c r="D96" s="137" t="s">
        <v>150</v>
      </c>
      <c r="E96" s="137"/>
      <c r="F96" s="137"/>
      <c r="G96" s="137"/>
      <c r="H96" s="137"/>
      <c r="I96" s="137"/>
      <c r="J96" s="36">
        <v>8</v>
      </c>
      <c r="K96" s="87"/>
      <c r="L96" s="104">
        <v>35</v>
      </c>
    </row>
    <row r="97" spans="1:12" ht="12.75" customHeight="1">
      <c r="A97" s="70"/>
      <c r="B97" s="66"/>
      <c r="C97" s="87"/>
      <c r="D97" s="132" t="s">
        <v>241</v>
      </c>
      <c r="E97" s="132"/>
      <c r="F97" s="132"/>
      <c r="G97" s="132"/>
      <c r="H97" s="132"/>
      <c r="I97" s="132"/>
      <c r="J97" s="36"/>
      <c r="K97" s="87"/>
      <c r="L97" s="104"/>
    </row>
    <row r="98" spans="1:12" ht="12.75" customHeight="1">
      <c r="A98" s="70"/>
      <c r="B98" s="66"/>
      <c r="C98" s="87"/>
      <c r="D98" s="137" t="s">
        <v>150</v>
      </c>
      <c r="E98" s="137"/>
      <c r="F98" s="137"/>
      <c r="G98" s="137"/>
      <c r="H98" s="137"/>
      <c r="I98" s="137"/>
      <c r="J98" s="36">
        <v>4</v>
      </c>
      <c r="K98" s="87"/>
      <c r="L98" s="104">
        <v>4</v>
      </c>
    </row>
    <row r="99" spans="1:12" ht="12.75" customHeight="1">
      <c r="A99" s="70"/>
      <c r="B99" s="66"/>
      <c r="C99" s="87"/>
      <c r="D99" s="132" t="s">
        <v>239</v>
      </c>
      <c r="E99" s="132"/>
      <c r="F99" s="132"/>
      <c r="G99" s="132"/>
      <c r="H99" s="132"/>
      <c r="I99" s="132"/>
      <c r="J99" s="36"/>
      <c r="K99" s="87"/>
      <c r="L99" s="104"/>
    </row>
    <row r="100" spans="1:12" ht="12.75" customHeight="1">
      <c r="A100" s="70"/>
      <c r="B100" s="66"/>
      <c r="C100" s="87"/>
      <c r="D100" s="138" t="s">
        <v>240</v>
      </c>
      <c r="E100" s="133"/>
      <c r="F100" s="133"/>
      <c r="G100" s="133"/>
      <c r="H100" s="133"/>
      <c r="I100" s="133"/>
      <c r="J100" s="36">
        <v>86</v>
      </c>
      <c r="K100" s="87"/>
      <c r="L100" s="104">
        <v>86</v>
      </c>
    </row>
    <row r="101" spans="1:12" ht="12.75" customHeight="1">
      <c r="A101" s="70"/>
      <c r="B101" s="66"/>
      <c r="C101" s="87"/>
      <c r="D101" s="139"/>
      <c r="E101" s="139"/>
      <c r="F101" s="139"/>
      <c r="G101" s="139"/>
      <c r="H101" s="139"/>
      <c r="I101" s="139"/>
      <c r="J101" s="36"/>
      <c r="K101" s="87"/>
      <c r="L101" s="87"/>
    </row>
    <row r="102" spans="1:12" ht="12.75" customHeight="1">
      <c r="A102" s="70"/>
      <c r="B102" s="66"/>
      <c r="C102" s="87"/>
      <c r="D102" s="132"/>
      <c r="E102" s="132"/>
      <c r="F102" s="132"/>
      <c r="G102" s="132"/>
      <c r="H102" s="132"/>
      <c r="I102" s="132"/>
      <c r="J102" s="87"/>
      <c r="K102" s="87"/>
      <c r="L102" s="87"/>
    </row>
    <row r="103" spans="1:12" ht="12.75" customHeight="1">
      <c r="A103" s="70"/>
      <c r="B103" s="135" t="s">
        <v>213</v>
      </c>
      <c r="C103" s="135"/>
      <c r="D103" s="135"/>
      <c r="E103" s="135"/>
      <c r="F103" s="135"/>
      <c r="G103" s="135"/>
      <c r="H103" s="135"/>
      <c r="I103" s="135"/>
      <c r="J103" s="135"/>
      <c r="K103" s="135"/>
      <c r="L103" s="135"/>
    </row>
    <row r="104" spans="1:12" ht="12.75" customHeight="1">
      <c r="A104" s="70"/>
      <c r="B104" s="135"/>
      <c r="C104" s="135"/>
      <c r="D104" s="135"/>
      <c r="E104" s="135"/>
      <c r="F104" s="135"/>
      <c r="G104" s="135"/>
      <c r="H104" s="135"/>
      <c r="I104" s="135"/>
      <c r="J104" s="135"/>
      <c r="K104" s="135"/>
      <c r="L104" s="135"/>
    </row>
    <row r="105" spans="1:12" ht="12.75" customHeight="1">
      <c r="A105" s="70"/>
      <c r="B105" s="135"/>
      <c r="C105" s="135"/>
      <c r="D105" s="135"/>
      <c r="E105" s="135"/>
      <c r="F105" s="135"/>
      <c r="G105" s="135"/>
      <c r="H105" s="135"/>
      <c r="I105" s="135"/>
      <c r="J105" s="135"/>
      <c r="K105" s="135"/>
      <c r="L105" s="135"/>
    </row>
    <row r="106" spans="1:12" ht="12.75" customHeight="1">
      <c r="A106" s="70"/>
      <c r="B106" s="71"/>
      <c r="C106" s="71"/>
      <c r="D106" s="71"/>
      <c r="E106" s="71"/>
      <c r="F106" s="71"/>
      <c r="G106" s="71"/>
      <c r="H106" s="71"/>
      <c r="I106" s="71"/>
      <c r="J106" s="71"/>
      <c r="K106" s="71"/>
      <c r="L106" s="71"/>
    </row>
    <row r="107" spans="1:2" ht="12.75">
      <c r="A107" s="70" t="s">
        <v>152</v>
      </c>
      <c r="B107" s="38" t="s">
        <v>153</v>
      </c>
    </row>
    <row r="108" spans="1:10" ht="12.75">
      <c r="A108" s="36"/>
      <c r="J108" s="70" t="s">
        <v>235</v>
      </c>
    </row>
    <row r="109" spans="1:10" ht="12.75">
      <c r="A109" s="36"/>
      <c r="J109" s="70" t="s">
        <v>11</v>
      </c>
    </row>
    <row r="110" spans="1:10" ht="12.75">
      <c r="A110" s="36"/>
      <c r="B110" s="3" t="s">
        <v>154</v>
      </c>
      <c r="J110" s="88">
        <v>2374</v>
      </c>
    </row>
    <row r="111" spans="1:10" ht="12.75">
      <c r="A111" s="36"/>
      <c r="B111" s="3" t="s">
        <v>155</v>
      </c>
      <c r="J111" s="88">
        <v>676</v>
      </c>
    </row>
    <row r="112" spans="1:10" s="17" customFormat="1" ht="12.75">
      <c r="A112" s="74"/>
      <c r="B112" s="17" t="s">
        <v>259</v>
      </c>
      <c r="J112" s="111">
        <v>-116</v>
      </c>
    </row>
    <row r="113" ht="12.75">
      <c r="J113" s="88">
        <f>SUM(J110:J112)</f>
        <v>2934</v>
      </c>
    </row>
    <row r="114" ht="12.75">
      <c r="J114" s="88"/>
    </row>
    <row r="115" spans="2:10" ht="12.75">
      <c r="B115" s="3" t="s">
        <v>156</v>
      </c>
      <c r="J115" s="90">
        <v>-2024</v>
      </c>
    </row>
    <row r="116" ht="13.5" thickBot="1">
      <c r="J116" s="91">
        <f>SUM(J113:J115)</f>
        <v>910</v>
      </c>
    </row>
    <row r="117" ht="13.5" thickTop="1">
      <c r="J117" s="92"/>
    </row>
    <row r="118" ht="12.75">
      <c r="J118" s="93">
        <v>432</v>
      </c>
    </row>
    <row r="119" spans="1:12" ht="27.75" customHeight="1">
      <c r="A119" s="19" t="s">
        <v>157</v>
      </c>
      <c r="B119" s="136" t="s">
        <v>158</v>
      </c>
      <c r="C119" s="136"/>
      <c r="D119" s="136"/>
      <c r="E119" s="136"/>
      <c r="F119" s="136"/>
      <c r="G119" s="136"/>
      <c r="H119" s="136"/>
      <c r="I119" s="136"/>
      <c r="J119" s="136"/>
      <c r="K119" s="136"/>
      <c r="L119" s="136"/>
    </row>
    <row r="120" ht="12.75">
      <c r="A120" s="36"/>
    </row>
    <row r="121" spans="1:5" ht="12.75">
      <c r="A121" s="72" t="s">
        <v>159</v>
      </c>
      <c r="B121" s="73" t="s">
        <v>160</v>
      </c>
      <c r="C121" s="17"/>
      <c r="D121" s="17"/>
      <c r="E121" s="17"/>
    </row>
    <row r="122" spans="1:12" ht="12.75">
      <c r="A122" s="70"/>
      <c r="B122" s="135" t="s">
        <v>244</v>
      </c>
      <c r="C122" s="135"/>
      <c r="D122" s="135"/>
      <c r="E122" s="135"/>
      <c r="F122" s="135"/>
      <c r="G122" s="135"/>
      <c r="H122" s="135"/>
      <c r="I122" s="135"/>
      <c r="J122" s="135"/>
      <c r="K122" s="135"/>
      <c r="L122" s="135"/>
    </row>
    <row r="123" spans="1:12" ht="12.75">
      <c r="A123" s="36"/>
      <c r="B123" s="135"/>
      <c r="C123" s="135"/>
      <c r="D123" s="135"/>
      <c r="E123" s="135"/>
      <c r="F123" s="135"/>
      <c r="G123" s="135"/>
      <c r="H123" s="135"/>
      <c r="I123" s="135"/>
      <c r="J123" s="135"/>
      <c r="K123" s="135"/>
      <c r="L123" s="135"/>
    </row>
    <row r="124" spans="1:12" ht="12" customHeight="1">
      <c r="A124" s="36"/>
      <c r="B124" s="135"/>
      <c r="C124" s="135"/>
      <c r="D124" s="135"/>
      <c r="E124" s="135"/>
      <c r="F124" s="135"/>
      <c r="G124" s="135"/>
      <c r="H124" s="135"/>
      <c r="I124" s="135"/>
      <c r="J124" s="135"/>
      <c r="K124" s="135"/>
      <c r="L124" s="135"/>
    </row>
    <row r="125" spans="1:12" ht="15" customHeight="1">
      <c r="A125" s="36"/>
      <c r="B125" s="135"/>
      <c r="C125" s="135"/>
      <c r="D125" s="135"/>
      <c r="E125" s="135"/>
      <c r="F125" s="135"/>
      <c r="G125" s="135"/>
      <c r="H125" s="135"/>
      <c r="I125" s="135"/>
      <c r="J125" s="135"/>
      <c r="K125" s="135"/>
      <c r="L125" s="135"/>
    </row>
    <row r="126" ht="12.75">
      <c r="A126" s="36"/>
    </row>
    <row r="127" spans="1:7" ht="12.75">
      <c r="A127" s="72" t="s">
        <v>161</v>
      </c>
      <c r="B127" s="73" t="s">
        <v>162</v>
      </c>
      <c r="C127" s="17"/>
      <c r="D127" s="17"/>
      <c r="E127" s="17"/>
      <c r="F127" s="17"/>
      <c r="G127" s="17"/>
    </row>
    <row r="128" spans="1:12" ht="12.75" customHeight="1">
      <c r="A128" s="70"/>
      <c r="B128" s="126" t="s">
        <v>245</v>
      </c>
      <c r="C128" s="126"/>
      <c r="D128" s="126"/>
      <c r="E128" s="126"/>
      <c r="F128" s="126"/>
      <c r="G128" s="126"/>
      <c r="H128" s="126"/>
      <c r="I128" s="126"/>
      <c r="J128" s="126"/>
      <c r="K128" s="126"/>
      <c r="L128" s="126"/>
    </row>
    <row r="129" spans="1:12" ht="12.75">
      <c r="A129" s="36"/>
      <c r="B129" s="126"/>
      <c r="C129" s="126"/>
      <c r="D129" s="126"/>
      <c r="E129" s="126"/>
      <c r="F129" s="126"/>
      <c r="G129" s="126"/>
      <c r="H129" s="126"/>
      <c r="I129" s="126"/>
      <c r="J129" s="126"/>
      <c r="K129" s="126"/>
      <c r="L129" s="126"/>
    </row>
    <row r="130" spans="1:12" ht="12.75">
      <c r="A130" s="36"/>
      <c r="B130" s="126"/>
      <c r="C130" s="126"/>
      <c r="D130" s="126"/>
      <c r="E130" s="126"/>
      <c r="F130" s="126"/>
      <c r="G130" s="126"/>
      <c r="H130" s="126"/>
      <c r="I130" s="126"/>
      <c r="J130" s="126"/>
      <c r="K130" s="126"/>
      <c r="L130" s="126"/>
    </row>
    <row r="131" spans="1:12" ht="12.75">
      <c r="A131" s="36"/>
      <c r="B131" s="64"/>
      <c r="C131" s="64"/>
      <c r="D131" s="64"/>
      <c r="E131" s="64"/>
      <c r="F131" s="64"/>
      <c r="G131" s="64"/>
      <c r="H131" s="64"/>
      <c r="I131" s="64"/>
      <c r="J131" s="64"/>
      <c r="K131" s="64"/>
      <c r="L131" s="64"/>
    </row>
    <row r="132" spans="1:12" ht="12.75">
      <c r="A132" s="72" t="s">
        <v>163</v>
      </c>
      <c r="B132" s="73" t="s">
        <v>164</v>
      </c>
      <c r="C132" s="17"/>
      <c r="D132" s="17"/>
      <c r="E132" s="17"/>
      <c r="F132" s="17"/>
      <c r="G132" s="17"/>
      <c r="H132" s="17"/>
      <c r="I132" s="17"/>
      <c r="J132" s="17"/>
      <c r="K132" s="17"/>
      <c r="L132" s="17"/>
    </row>
    <row r="133" spans="1:12" ht="12.75">
      <c r="A133" s="74"/>
      <c r="B133" s="17" t="s">
        <v>263</v>
      </c>
      <c r="C133" s="17"/>
      <c r="D133" s="17"/>
      <c r="E133" s="17"/>
      <c r="F133" s="17"/>
      <c r="G133" s="17"/>
      <c r="H133" s="17"/>
      <c r="I133" s="17"/>
      <c r="J133" s="17"/>
      <c r="K133" s="17"/>
      <c r="L133" s="17"/>
    </row>
    <row r="134" spans="1:12" ht="12.75">
      <c r="A134" s="72"/>
      <c r="B134" s="73"/>
      <c r="C134" s="17"/>
      <c r="D134" s="17"/>
      <c r="E134" s="17"/>
      <c r="F134" s="17"/>
      <c r="G134" s="17"/>
      <c r="H134" s="17"/>
      <c r="I134" s="17"/>
      <c r="J134" s="17"/>
      <c r="K134" s="17"/>
      <c r="L134" s="17"/>
    </row>
    <row r="135" spans="1:12" ht="12.75" customHeight="1">
      <c r="A135" s="74"/>
      <c r="B135" s="128" t="s">
        <v>264</v>
      </c>
      <c r="C135" s="128"/>
      <c r="D135" s="128"/>
      <c r="E135" s="128"/>
      <c r="F135" s="128"/>
      <c r="G135" s="128"/>
      <c r="H135" s="128"/>
      <c r="I135" s="128"/>
      <c r="J135" s="128"/>
      <c r="K135" s="128"/>
      <c r="L135" s="128"/>
    </row>
    <row r="136" spans="1:12" ht="12.75">
      <c r="A136" s="74"/>
      <c r="B136" s="128"/>
      <c r="C136" s="128"/>
      <c r="D136" s="128"/>
      <c r="E136" s="128"/>
      <c r="F136" s="128"/>
      <c r="G136" s="128"/>
      <c r="H136" s="128"/>
      <c r="I136" s="128"/>
      <c r="J136" s="128"/>
      <c r="K136" s="128"/>
      <c r="L136" s="128"/>
    </row>
    <row r="137" spans="1:12" ht="12.75">
      <c r="A137" s="74"/>
      <c r="B137" s="128"/>
      <c r="C137" s="128"/>
      <c r="D137" s="128"/>
      <c r="E137" s="128"/>
      <c r="F137" s="128"/>
      <c r="G137" s="128"/>
      <c r="H137" s="128"/>
      <c r="I137" s="128"/>
      <c r="J137" s="128"/>
      <c r="K137" s="128"/>
      <c r="L137" s="128"/>
    </row>
    <row r="138" spans="1:12" ht="12.75">
      <c r="A138" s="74"/>
      <c r="B138" s="75"/>
      <c r="C138" s="75"/>
      <c r="D138" s="75"/>
      <c r="E138" s="75"/>
      <c r="F138" s="75"/>
      <c r="G138" s="75"/>
      <c r="H138" s="75"/>
      <c r="I138" s="75"/>
      <c r="J138" s="75"/>
      <c r="K138" s="75"/>
      <c r="L138" s="75"/>
    </row>
    <row r="139" spans="1:12" ht="12.75">
      <c r="A139" s="72" t="s">
        <v>165</v>
      </c>
      <c r="B139" s="73" t="s">
        <v>166</v>
      </c>
      <c r="C139" s="17"/>
      <c r="D139" s="17"/>
      <c r="E139" s="17"/>
      <c r="F139" s="17"/>
      <c r="G139" s="17"/>
      <c r="H139" s="17"/>
      <c r="I139" s="17"/>
      <c r="J139" s="17"/>
      <c r="K139" s="17"/>
      <c r="L139" s="17"/>
    </row>
    <row r="140" spans="1:12" ht="12.75">
      <c r="A140" s="74"/>
      <c r="B140" s="17" t="s">
        <v>246</v>
      </c>
      <c r="C140" s="17"/>
      <c r="D140" s="17"/>
      <c r="E140" s="17"/>
      <c r="F140" s="17"/>
      <c r="G140" s="17"/>
      <c r="H140" s="17"/>
      <c r="I140" s="17"/>
      <c r="J140" s="17"/>
      <c r="K140" s="17"/>
      <c r="L140" s="17"/>
    </row>
    <row r="141" ht="12.75">
      <c r="A141" s="36"/>
    </row>
    <row r="142" spans="1:2" ht="12.75">
      <c r="A142" s="70" t="s">
        <v>167</v>
      </c>
      <c r="B142" s="38" t="s">
        <v>17</v>
      </c>
    </row>
    <row r="143" spans="1:10" ht="12.75">
      <c r="A143" s="70"/>
      <c r="B143" s="3" t="s">
        <v>168</v>
      </c>
      <c r="J143" s="36" t="s">
        <v>28</v>
      </c>
    </row>
    <row r="144" spans="1:10" ht="12.75">
      <c r="A144" s="70"/>
      <c r="B144" s="38"/>
      <c r="J144" s="36" t="s">
        <v>28</v>
      </c>
    </row>
    <row r="145" spans="1:12" ht="12.75" hidden="1">
      <c r="A145" s="36"/>
      <c r="B145" s="126"/>
      <c r="C145" s="126"/>
      <c r="D145" s="126"/>
      <c r="E145" s="126"/>
      <c r="F145" s="126"/>
      <c r="G145" s="126"/>
      <c r="H145" s="126"/>
      <c r="I145" s="126"/>
      <c r="J145" s="126"/>
      <c r="K145" s="126"/>
      <c r="L145" s="126"/>
    </row>
    <row r="146" spans="1:12" ht="12.75">
      <c r="A146" s="72" t="s">
        <v>169</v>
      </c>
      <c r="B146" s="73" t="s">
        <v>170</v>
      </c>
      <c r="C146" s="17"/>
      <c r="D146" s="17"/>
      <c r="E146" s="17"/>
      <c r="F146" s="17"/>
      <c r="G146" s="17"/>
      <c r="H146" s="17"/>
      <c r="I146" s="17"/>
      <c r="J146" s="17"/>
      <c r="K146" s="17"/>
      <c r="L146" s="94"/>
    </row>
    <row r="147" spans="1:12" ht="12.75">
      <c r="A147" s="74"/>
      <c r="B147" s="128" t="s">
        <v>251</v>
      </c>
      <c r="C147" s="128"/>
      <c r="D147" s="128"/>
      <c r="E147" s="128"/>
      <c r="F147" s="128"/>
      <c r="G147" s="128"/>
      <c r="H147" s="128"/>
      <c r="I147" s="128"/>
      <c r="J147" s="128"/>
      <c r="K147" s="128"/>
      <c r="L147" s="128"/>
    </row>
    <row r="148" spans="1:12" ht="12.75">
      <c r="A148" s="74"/>
      <c r="B148" s="75"/>
      <c r="C148" s="75"/>
      <c r="D148" s="75"/>
      <c r="E148" s="75"/>
      <c r="F148" s="75"/>
      <c r="G148" s="75"/>
      <c r="H148" s="75"/>
      <c r="I148" s="75"/>
      <c r="J148" s="75"/>
      <c r="K148" s="75"/>
      <c r="L148" s="75"/>
    </row>
    <row r="149" spans="1:12" ht="12.75">
      <c r="A149" s="72" t="s">
        <v>171</v>
      </c>
      <c r="B149" s="73" t="s">
        <v>172</v>
      </c>
      <c r="C149" s="17"/>
      <c r="D149" s="17"/>
      <c r="E149" s="17"/>
      <c r="F149" s="17"/>
      <c r="G149" s="17"/>
      <c r="H149" s="17"/>
      <c r="I149" s="17"/>
      <c r="J149" s="17"/>
      <c r="K149" s="17"/>
      <c r="L149" s="17"/>
    </row>
    <row r="150" spans="1:12" ht="12.75">
      <c r="A150" s="74"/>
      <c r="B150" s="65" t="s">
        <v>173</v>
      </c>
      <c r="C150" s="65"/>
      <c r="D150" s="65"/>
      <c r="E150" s="65"/>
      <c r="F150" s="65"/>
      <c r="G150" s="65"/>
      <c r="H150" s="65"/>
      <c r="I150" s="65"/>
      <c r="J150" s="65"/>
      <c r="K150" s="65"/>
      <c r="L150" s="65"/>
    </row>
    <row r="151" spans="1:12" ht="12.75">
      <c r="A151" s="74"/>
      <c r="B151" s="65"/>
      <c r="C151" s="65"/>
      <c r="D151" s="65"/>
      <c r="E151" s="65"/>
      <c r="F151" s="65"/>
      <c r="G151" s="65"/>
      <c r="H151" s="65"/>
      <c r="I151" s="65"/>
      <c r="J151" s="65"/>
      <c r="K151" s="65"/>
      <c r="L151" s="65"/>
    </row>
    <row r="152" spans="1:12" ht="12.75">
      <c r="A152" s="72" t="s">
        <v>174</v>
      </c>
      <c r="B152" s="73" t="s">
        <v>175</v>
      </c>
      <c r="C152" s="17"/>
      <c r="D152" s="17"/>
      <c r="E152" s="17"/>
      <c r="F152" s="17"/>
      <c r="G152" s="17"/>
      <c r="H152" s="17"/>
      <c r="I152" s="17"/>
      <c r="J152" s="17"/>
      <c r="K152" s="17"/>
      <c r="L152" s="17"/>
    </row>
    <row r="153" spans="1:12" ht="12.75">
      <c r="A153" s="74"/>
      <c r="B153" s="128" t="s">
        <v>214</v>
      </c>
      <c r="C153" s="128"/>
      <c r="D153" s="128"/>
      <c r="E153" s="128"/>
      <c r="F153" s="128"/>
      <c r="G153" s="128"/>
      <c r="H153" s="128"/>
      <c r="I153" s="128"/>
      <c r="J153" s="128"/>
      <c r="K153" s="128"/>
      <c r="L153" s="128"/>
    </row>
    <row r="154" spans="1:12" ht="12.75">
      <c r="A154" s="74"/>
      <c r="B154" s="128"/>
      <c r="C154" s="128"/>
      <c r="D154" s="128"/>
      <c r="E154" s="128"/>
      <c r="F154" s="128"/>
      <c r="G154" s="128"/>
      <c r="H154" s="128"/>
      <c r="I154" s="128"/>
      <c r="J154" s="128"/>
      <c r="K154" s="128"/>
      <c r="L154" s="128"/>
    </row>
    <row r="155" spans="1:12" ht="12.75">
      <c r="A155" s="74"/>
      <c r="B155" s="75"/>
      <c r="C155" s="75"/>
      <c r="D155" s="75"/>
      <c r="E155" s="75"/>
      <c r="F155" s="75"/>
      <c r="G155" s="75"/>
      <c r="H155" s="75"/>
      <c r="I155" s="75"/>
      <c r="J155" s="75"/>
      <c r="K155" s="75"/>
      <c r="L155" s="75"/>
    </row>
    <row r="156" spans="1:12" ht="12.75">
      <c r="A156" s="36"/>
      <c r="B156" s="129" t="s">
        <v>247</v>
      </c>
      <c r="C156" s="129"/>
      <c r="D156" s="129"/>
      <c r="E156" s="129"/>
      <c r="F156" s="129"/>
      <c r="G156" s="129"/>
      <c r="H156" s="129"/>
      <c r="I156" s="129"/>
      <c r="J156" s="129"/>
      <c r="K156" s="129"/>
      <c r="L156" s="129"/>
    </row>
    <row r="157" spans="1:12" ht="12.75">
      <c r="A157" s="36"/>
      <c r="B157" s="64"/>
      <c r="C157" s="64"/>
      <c r="D157" s="64"/>
      <c r="E157" s="64"/>
      <c r="F157" s="64"/>
      <c r="G157" s="64"/>
      <c r="H157" s="64"/>
      <c r="I157" s="64"/>
      <c r="J157" s="64"/>
      <c r="K157" s="64"/>
      <c r="L157" s="64"/>
    </row>
    <row r="158" spans="1:12" ht="12.75" customHeight="1">
      <c r="A158" s="36"/>
      <c r="B158" s="131" t="s">
        <v>248</v>
      </c>
      <c r="C158" s="131"/>
      <c r="D158" s="131"/>
      <c r="E158" s="131"/>
      <c r="F158" s="131"/>
      <c r="G158" s="131"/>
      <c r="H158" s="131"/>
      <c r="I158" s="131"/>
      <c r="J158" s="131"/>
      <c r="K158" s="131"/>
      <c r="L158" s="131"/>
    </row>
    <row r="159" spans="1:12" ht="12.75">
      <c r="A159" s="36"/>
      <c r="B159" s="131"/>
      <c r="C159" s="131"/>
      <c r="D159" s="131"/>
      <c r="E159" s="131"/>
      <c r="F159" s="131"/>
      <c r="G159" s="131"/>
      <c r="H159" s="131"/>
      <c r="I159" s="131"/>
      <c r="J159" s="131"/>
      <c r="K159" s="131"/>
      <c r="L159" s="131"/>
    </row>
    <row r="160" spans="1:12" ht="12.75">
      <c r="A160" s="36"/>
      <c r="B160" s="131"/>
      <c r="C160" s="131"/>
      <c r="D160" s="131"/>
      <c r="E160" s="131"/>
      <c r="F160" s="131"/>
      <c r="G160" s="131"/>
      <c r="H160" s="131"/>
      <c r="I160" s="131"/>
      <c r="J160" s="131"/>
      <c r="K160" s="131"/>
      <c r="L160" s="131"/>
    </row>
    <row r="161" spans="1:12" ht="12.75">
      <c r="A161" s="36"/>
      <c r="B161" s="131"/>
      <c r="C161" s="131"/>
      <c r="D161" s="131"/>
      <c r="E161" s="131"/>
      <c r="F161" s="131"/>
      <c r="G161" s="131"/>
      <c r="H161" s="131"/>
      <c r="I161" s="131"/>
      <c r="J161" s="131"/>
      <c r="K161" s="131"/>
      <c r="L161" s="131"/>
    </row>
    <row r="162" spans="1:12" ht="12.75">
      <c r="A162" s="36"/>
      <c r="B162" s="131"/>
      <c r="C162" s="131"/>
      <c r="D162" s="131"/>
      <c r="E162" s="131"/>
      <c r="F162" s="131"/>
      <c r="G162" s="131"/>
      <c r="H162" s="131"/>
      <c r="I162" s="131"/>
      <c r="J162" s="131"/>
      <c r="K162" s="131"/>
      <c r="L162" s="131"/>
    </row>
    <row r="163" spans="1:12" ht="12.75">
      <c r="A163" s="36"/>
      <c r="B163" s="64"/>
      <c r="C163" s="89"/>
      <c r="D163" s="89"/>
      <c r="E163" s="89"/>
      <c r="F163" s="89"/>
      <c r="G163" s="89"/>
      <c r="H163" s="89"/>
      <c r="I163" s="89"/>
      <c r="J163" s="89"/>
      <c r="K163" s="89"/>
      <c r="L163" s="89"/>
    </row>
    <row r="164" spans="1:12" ht="31.5" customHeight="1">
      <c r="A164" s="36"/>
      <c r="B164" s="131" t="s">
        <v>249</v>
      </c>
      <c r="C164" s="131"/>
      <c r="D164" s="131"/>
      <c r="E164" s="131"/>
      <c r="F164" s="131"/>
      <c r="G164" s="131"/>
      <c r="H164" s="131"/>
      <c r="I164" s="131"/>
      <c r="J164" s="131"/>
      <c r="K164" s="131"/>
      <c r="L164" s="131"/>
    </row>
    <row r="165" spans="1:12" ht="12.75">
      <c r="A165" s="36"/>
      <c r="B165" s="131"/>
      <c r="C165" s="131"/>
      <c r="D165" s="131"/>
      <c r="E165" s="131"/>
      <c r="F165" s="131"/>
      <c r="G165" s="131"/>
      <c r="H165" s="131"/>
      <c r="I165" s="131"/>
      <c r="J165" s="131"/>
      <c r="K165" s="131"/>
      <c r="L165" s="131"/>
    </row>
    <row r="166" spans="1:12" ht="12.75">
      <c r="A166" s="36"/>
      <c r="B166" s="131"/>
      <c r="C166" s="131"/>
      <c r="D166" s="131"/>
      <c r="E166" s="131"/>
      <c r="F166" s="131"/>
      <c r="G166" s="131"/>
      <c r="H166" s="131"/>
      <c r="I166" s="131"/>
      <c r="J166" s="131"/>
      <c r="K166" s="131"/>
      <c r="L166" s="131"/>
    </row>
    <row r="167" spans="1:12" ht="12.75">
      <c r="A167" s="36"/>
      <c r="B167" s="89"/>
      <c r="C167" s="89"/>
      <c r="D167" s="89"/>
      <c r="E167" s="89"/>
      <c r="F167" s="89"/>
      <c r="G167" s="89"/>
      <c r="H167" s="89"/>
      <c r="I167" s="89"/>
      <c r="J167" s="89"/>
      <c r="K167" s="89"/>
      <c r="L167" s="89"/>
    </row>
    <row r="168" spans="1:12" ht="12.75">
      <c r="A168" s="36"/>
      <c r="B168" s="131" t="s">
        <v>250</v>
      </c>
      <c r="C168" s="131"/>
      <c r="D168" s="131"/>
      <c r="E168" s="131"/>
      <c r="F168" s="131"/>
      <c r="G168" s="131"/>
      <c r="H168" s="131"/>
      <c r="I168" s="131"/>
      <c r="J168" s="131"/>
      <c r="K168" s="131"/>
      <c r="L168" s="131"/>
    </row>
    <row r="169" spans="1:12" ht="12.75">
      <c r="A169" s="36"/>
      <c r="B169" s="131"/>
      <c r="C169" s="131"/>
      <c r="D169" s="131"/>
      <c r="E169" s="131"/>
      <c r="F169" s="131"/>
      <c r="G169" s="131"/>
      <c r="H169" s="131"/>
      <c r="I169" s="131"/>
      <c r="J169" s="131"/>
      <c r="K169" s="131"/>
      <c r="L169" s="131"/>
    </row>
    <row r="170" spans="1:12" ht="32.25" customHeight="1">
      <c r="A170" s="36"/>
      <c r="B170" s="131"/>
      <c r="C170" s="131"/>
      <c r="D170" s="131"/>
      <c r="E170" s="131"/>
      <c r="F170" s="131"/>
      <c r="G170" s="131"/>
      <c r="H170" s="131"/>
      <c r="I170" s="131"/>
      <c r="J170" s="131"/>
      <c r="K170" s="131"/>
      <c r="L170" s="131"/>
    </row>
    <row r="171" spans="1:12" ht="12.75">
      <c r="A171" s="36"/>
      <c r="B171" s="89"/>
      <c r="C171" s="89"/>
      <c r="D171" s="89"/>
      <c r="E171" s="89"/>
      <c r="F171" s="89"/>
      <c r="G171" s="89"/>
      <c r="H171" s="89"/>
      <c r="I171" s="89"/>
      <c r="J171" s="89"/>
      <c r="K171" s="89"/>
      <c r="L171" s="89"/>
    </row>
    <row r="172" spans="1:7" ht="12.75">
      <c r="A172" s="70" t="s">
        <v>176</v>
      </c>
      <c r="B172" s="38" t="s">
        <v>177</v>
      </c>
      <c r="G172" s="3" t="s">
        <v>28</v>
      </c>
    </row>
    <row r="173" spans="1:10" ht="12.75">
      <c r="A173" s="36"/>
      <c r="J173" s="70" t="s">
        <v>11</v>
      </c>
    </row>
    <row r="174" spans="1:3" ht="12.75">
      <c r="A174" s="36"/>
      <c r="B174" s="3" t="s">
        <v>18</v>
      </c>
      <c r="C174" s="3" t="s">
        <v>178</v>
      </c>
    </row>
    <row r="175" spans="1:10" s="17" customFormat="1" ht="12.75">
      <c r="A175" s="74"/>
      <c r="C175" s="17" t="s">
        <v>258</v>
      </c>
      <c r="J175" s="112">
        <v>116</v>
      </c>
    </row>
    <row r="176" spans="1:10" ht="12.75">
      <c r="A176" s="36"/>
      <c r="C176" s="3" t="s">
        <v>179</v>
      </c>
      <c r="J176" s="35">
        <v>56</v>
      </c>
    </row>
    <row r="177" spans="1:10" ht="12.75">
      <c r="A177" s="36"/>
      <c r="C177" s="3" t="s">
        <v>180</v>
      </c>
      <c r="J177" s="35">
        <v>82</v>
      </c>
    </row>
    <row r="178" spans="1:10" ht="13.5" thickBot="1">
      <c r="A178" s="36"/>
      <c r="J178" s="100">
        <f>SUM(J175:J177)</f>
        <v>254</v>
      </c>
    </row>
    <row r="179" spans="1:10" ht="13.5" thickTop="1">
      <c r="A179" s="36"/>
      <c r="B179" s="3" t="s">
        <v>20</v>
      </c>
      <c r="C179" s="3" t="s">
        <v>181</v>
      </c>
      <c r="J179" s="95"/>
    </row>
    <row r="180" spans="1:10" ht="12.75">
      <c r="A180" s="36"/>
      <c r="C180" s="3" t="s">
        <v>182</v>
      </c>
      <c r="J180" s="15">
        <v>89</v>
      </c>
    </row>
    <row r="181" spans="1:10" ht="12.75">
      <c r="A181" s="36"/>
      <c r="C181" s="3" t="s">
        <v>183</v>
      </c>
      <c r="J181" s="15">
        <v>752</v>
      </c>
    </row>
    <row r="182" spans="1:10" ht="13.5" thickBot="1">
      <c r="A182" s="96"/>
      <c r="B182" s="97"/>
      <c r="C182" s="97"/>
      <c r="D182" s="97"/>
      <c r="E182" s="97"/>
      <c r="F182" s="97"/>
      <c r="G182" s="97"/>
      <c r="H182" s="97"/>
      <c r="I182" s="97"/>
      <c r="J182" s="101">
        <f>SUM(J180:J181)</f>
        <v>841</v>
      </c>
    </row>
    <row r="183" spans="1:3" ht="13.5" thickTop="1">
      <c r="A183" s="36"/>
      <c r="B183" s="3" t="s">
        <v>184</v>
      </c>
      <c r="C183" s="3" t="s">
        <v>185</v>
      </c>
    </row>
    <row r="184" ht="12.75">
      <c r="A184" s="36"/>
    </row>
    <row r="185" spans="1:2" ht="12.75">
      <c r="A185" s="70" t="s">
        <v>186</v>
      </c>
      <c r="B185" s="38" t="s">
        <v>187</v>
      </c>
    </row>
    <row r="186" spans="1:12" ht="12.75">
      <c r="A186" s="36"/>
      <c r="B186" s="133" t="s">
        <v>188</v>
      </c>
      <c r="C186" s="133"/>
      <c r="D186" s="133"/>
      <c r="E186" s="133"/>
      <c r="F186" s="133"/>
      <c r="G186" s="133"/>
      <c r="H186" s="133"/>
      <c r="I186" s="133"/>
      <c r="J186" s="133"/>
      <c r="K186" s="133"/>
      <c r="L186" s="133"/>
    </row>
    <row r="187" spans="1:12" ht="12.75">
      <c r="A187" s="36"/>
      <c r="B187" s="133"/>
      <c r="C187" s="133"/>
      <c r="D187" s="133"/>
      <c r="E187" s="133"/>
      <c r="F187" s="133"/>
      <c r="G187" s="133"/>
      <c r="H187" s="133"/>
      <c r="I187" s="133"/>
      <c r="J187" s="133"/>
      <c r="K187" s="133"/>
      <c r="L187" s="133"/>
    </row>
    <row r="188" ht="12.75">
      <c r="A188" s="36"/>
    </row>
    <row r="189" spans="1:2" ht="12.75">
      <c r="A189" s="70" t="s">
        <v>189</v>
      </c>
      <c r="B189" s="38" t="s">
        <v>190</v>
      </c>
    </row>
    <row r="190" spans="1:2" ht="12.75">
      <c r="A190" s="36"/>
      <c r="B190" s="3" t="s">
        <v>191</v>
      </c>
    </row>
    <row r="191" ht="12.75">
      <c r="A191" s="36"/>
    </row>
    <row r="192" spans="1:12" ht="12.75">
      <c r="A192" s="70" t="s">
        <v>192</v>
      </c>
      <c r="B192" s="38" t="s">
        <v>193</v>
      </c>
      <c r="L192" s="69"/>
    </row>
    <row r="193" spans="1:12" ht="16.5" customHeight="1">
      <c r="A193" s="36"/>
      <c r="B193" s="130" t="s">
        <v>252</v>
      </c>
      <c r="C193" s="130"/>
      <c r="D193" s="130"/>
      <c r="E193" s="130"/>
      <c r="F193" s="130"/>
      <c r="G193" s="130"/>
      <c r="H193" s="130"/>
      <c r="I193" s="130"/>
      <c r="J193" s="130"/>
      <c r="K193" s="130"/>
      <c r="L193" s="130"/>
    </row>
    <row r="194" spans="1:12" ht="12.75">
      <c r="A194" s="36"/>
      <c r="B194" s="81"/>
      <c r="C194" s="81"/>
      <c r="D194" s="81"/>
      <c r="E194" s="81"/>
      <c r="F194" s="81"/>
      <c r="G194" s="81"/>
      <c r="H194" s="81"/>
      <c r="I194" s="81"/>
      <c r="J194" s="81"/>
      <c r="K194" s="81"/>
      <c r="L194" s="81"/>
    </row>
    <row r="195" spans="1:4" ht="12.75" customHeight="1">
      <c r="A195" s="72" t="s">
        <v>194</v>
      </c>
      <c r="B195" s="73" t="s">
        <v>195</v>
      </c>
      <c r="C195" s="17"/>
      <c r="D195" s="17"/>
    </row>
    <row r="196" spans="1:3" ht="12.75">
      <c r="A196" s="36"/>
      <c r="B196" s="36" t="s">
        <v>113</v>
      </c>
      <c r="C196" s="3" t="s">
        <v>196</v>
      </c>
    </row>
    <row r="197" spans="1:12" ht="12.75">
      <c r="A197" s="36"/>
      <c r="C197" s="126" t="s">
        <v>238</v>
      </c>
      <c r="D197" s="126"/>
      <c r="E197" s="126"/>
      <c r="F197" s="126"/>
      <c r="G197" s="126"/>
      <c r="H197" s="126"/>
      <c r="I197" s="126"/>
      <c r="J197" s="126"/>
      <c r="K197" s="126"/>
      <c r="L197" s="126"/>
    </row>
    <row r="198" spans="1:12" ht="12.75">
      <c r="A198" s="36"/>
      <c r="C198" s="126"/>
      <c r="D198" s="126"/>
      <c r="E198" s="126"/>
      <c r="F198" s="126"/>
      <c r="G198" s="126"/>
      <c r="H198" s="126"/>
      <c r="I198" s="126"/>
      <c r="J198" s="126"/>
      <c r="K198" s="126"/>
      <c r="L198" s="126"/>
    </row>
    <row r="199" spans="1:12" ht="12.75">
      <c r="A199" s="36"/>
      <c r="C199" s="134"/>
      <c r="D199" s="134"/>
      <c r="E199" s="134"/>
      <c r="F199" s="134"/>
      <c r="G199" s="134"/>
      <c r="H199" s="134"/>
      <c r="I199" s="134"/>
      <c r="J199" s="134"/>
      <c r="K199" s="134"/>
      <c r="L199" s="134"/>
    </row>
    <row r="200" spans="1:12" ht="12.75">
      <c r="A200" s="36"/>
      <c r="C200" s="98"/>
      <c r="D200" s="98"/>
      <c r="E200" s="98"/>
      <c r="F200" s="98"/>
      <c r="G200" s="98"/>
      <c r="H200" s="98"/>
      <c r="I200" s="98"/>
      <c r="J200" s="98"/>
      <c r="K200" s="98"/>
      <c r="L200" s="98"/>
    </row>
    <row r="201" spans="1:12" ht="12.75">
      <c r="A201" s="36"/>
      <c r="B201" s="3" t="s">
        <v>197</v>
      </c>
      <c r="C201" s="99" t="s">
        <v>198</v>
      </c>
      <c r="D201" s="98"/>
      <c r="E201" s="98"/>
      <c r="F201" s="98"/>
      <c r="G201" s="98"/>
      <c r="H201" s="98"/>
      <c r="I201" s="98"/>
      <c r="J201" s="98"/>
      <c r="K201" s="98"/>
      <c r="L201" s="98"/>
    </row>
    <row r="202" spans="1:12" ht="12.75">
      <c r="A202" s="36"/>
      <c r="C202" s="132" t="s">
        <v>219</v>
      </c>
      <c r="D202" s="132"/>
      <c r="E202" s="132"/>
      <c r="F202" s="132"/>
      <c r="G202" s="132"/>
      <c r="H202" s="132"/>
      <c r="I202" s="132"/>
      <c r="J202" s="132"/>
      <c r="K202" s="132"/>
      <c r="L202" s="132"/>
    </row>
    <row r="203" spans="1:12" ht="12.75">
      <c r="A203" s="36"/>
      <c r="C203" s="132"/>
      <c r="D203" s="132"/>
      <c r="E203" s="132"/>
      <c r="F203" s="132"/>
      <c r="G203" s="132"/>
      <c r="H203" s="132"/>
      <c r="I203" s="132"/>
      <c r="J203" s="132"/>
      <c r="K203" s="132"/>
      <c r="L203" s="132"/>
    </row>
    <row r="204" spans="1:12" ht="12.75">
      <c r="A204" s="36"/>
      <c r="C204" s="98"/>
      <c r="D204" s="98"/>
      <c r="E204" s="98"/>
      <c r="F204" s="98"/>
      <c r="G204" s="98"/>
      <c r="H204" s="98"/>
      <c r="I204" s="98"/>
      <c r="J204" s="98"/>
      <c r="K204" s="98"/>
      <c r="L204" s="98"/>
    </row>
    <row r="205" ht="12.75">
      <c r="A205" s="36"/>
    </row>
    <row r="206" ht="12.75">
      <c r="A206" s="3" t="s">
        <v>199</v>
      </c>
    </row>
    <row r="209" ht="3" customHeight="1"/>
    <row r="210" ht="12.75">
      <c r="A210" s="3" t="s">
        <v>200</v>
      </c>
    </row>
    <row r="211" ht="12.75">
      <c r="A211" s="3" t="s">
        <v>201</v>
      </c>
    </row>
    <row r="213" ht="12.75">
      <c r="A213" s="3" t="s">
        <v>202</v>
      </c>
    </row>
    <row r="215" spans="1:4" ht="12.75">
      <c r="A215" s="127" t="s">
        <v>260</v>
      </c>
      <c r="B215" s="127"/>
      <c r="C215" s="127"/>
      <c r="D215" s="127"/>
    </row>
    <row r="216" ht="12.75">
      <c r="A216" s="36"/>
    </row>
  </sheetData>
  <mergeCells count="54">
    <mergeCell ref="A2:L2"/>
    <mergeCell ref="A3:L3"/>
    <mergeCell ref="A4:L4"/>
    <mergeCell ref="A5:L5"/>
    <mergeCell ref="A6:L6"/>
    <mergeCell ref="B12:L12"/>
    <mergeCell ref="B14:L15"/>
    <mergeCell ref="B17:L18"/>
    <mergeCell ref="B27:L28"/>
    <mergeCell ref="B35:L35"/>
    <mergeCell ref="C39:L40"/>
    <mergeCell ref="B31:L32"/>
    <mergeCell ref="B49:L49"/>
    <mergeCell ref="D57:F57"/>
    <mergeCell ref="B62:L63"/>
    <mergeCell ref="B66:L68"/>
    <mergeCell ref="D54:E54"/>
    <mergeCell ref="B71:L71"/>
    <mergeCell ref="B77:L79"/>
    <mergeCell ref="D89:I89"/>
    <mergeCell ref="B83:L84"/>
    <mergeCell ref="I86:J86"/>
    <mergeCell ref="I87:J87"/>
    <mergeCell ref="K87:L87"/>
    <mergeCell ref="D90:I90"/>
    <mergeCell ref="D91:I91"/>
    <mergeCell ref="D92:I92"/>
    <mergeCell ref="D93:I93"/>
    <mergeCell ref="D94:I94"/>
    <mergeCell ref="D95:I95"/>
    <mergeCell ref="D96:I96"/>
    <mergeCell ref="D102:I102"/>
    <mergeCell ref="D99:I99"/>
    <mergeCell ref="D100:I100"/>
    <mergeCell ref="D101:I101"/>
    <mergeCell ref="D97:I97"/>
    <mergeCell ref="D98:I98"/>
    <mergeCell ref="B103:L105"/>
    <mergeCell ref="B119:L119"/>
    <mergeCell ref="B122:L125"/>
    <mergeCell ref="B128:L130"/>
    <mergeCell ref="B145:L145"/>
    <mergeCell ref="B147:L147"/>
    <mergeCell ref="C197:L199"/>
    <mergeCell ref="B135:L137"/>
    <mergeCell ref="A215:D215"/>
    <mergeCell ref="B153:L154"/>
    <mergeCell ref="B156:L156"/>
    <mergeCell ref="B193:L193"/>
    <mergeCell ref="B164:L166"/>
    <mergeCell ref="B158:L162"/>
    <mergeCell ref="C202:L203"/>
    <mergeCell ref="B186:L187"/>
    <mergeCell ref="B168:L170"/>
  </mergeCells>
  <printOptions/>
  <pageMargins left="0.5" right="0.25" top="0.75" bottom="0.75" header="0.5" footer="0.5"/>
  <pageSetup horizontalDpi="600" verticalDpi="600" orientation="portrait" paperSize="9" scale="80" r:id="rId1"/>
  <rowBreaks count="2" manualBreakCount="2">
    <brk id="79" max="255" man="1"/>
    <brk id="1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K &amp; N Kenanga Bhd K &amp; N Kenan</cp:lastModifiedBy>
  <cp:lastPrinted>2006-02-28T10:02:00Z</cp:lastPrinted>
  <dcterms:created xsi:type="dcterms:W3CDTF">2005-11-07T02:31:06Z</dcterms:created>
  <dcterms:modified xsi:type="dcterms:W3CDTF">2006-02-28T09:25:22Z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