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activeTab="0"/>
  </bookViews>
  <sheets>
    <sheet name="bsheet" sheetId="1" r:id="rId1"/>
    <sheet name="cflow" sheetId="2" r:id="rId2"/>
    <sheet name="equity" sheetId="3" r:id="rId3"/>
    <sheet name="notes" sheetId="4" r:id="rId4"/>
    <sheet name="income" sheetId="5" r:id="rId5"/>
  </sheets>
  <externalReferences>
    <externalReference r:id="rId8"/>
    <externalReference r:id="rId9"/>
  </externalReferences>
  <definedNames/>
  <calcPr fullCalcOnLoad="1"/>
</workbook>
</file>

<file path=xl/sharedStrings.xml><?xml version="1.0" encoding="utf-8"?>
<sst xmlns="http://schemas.openxmlformats.org/spreadsheetml/2006/main" count="393" uniqueCount="317">
  <si>
    <t>SEAL INCORPORATED BERHAD (4887-M)</t>
  </si>
  <si>
    <t>CONDENSED CONSOLIDATED BALANCE SHEET</t>
  </si>
  <si>
    <t>(UNAUDITED)</t>
  </si>
  <si>
    <t>(AUDITED)</t>
  </si>
  <si>
    <t xml:space="preserve">AS AT </t>
  </si>
  <si>
    <t>AS AT</t>
  </si>
  <si>
    <t>END OF</t>
  </si>
  <si>
    <t>PRECEDING</t>
  </si>
  <si>
    <t>CURRENT</t>
  </si>
  <si>
    <t>FINANCIAL</t>
  </si>
  <si>
    <t>QUARTER</t>
  </si>
  <si>
    <t>YEAR END</t>
  </si>
  <si>
    <t>RM' 000</t>
  </si>
  <si>
    <t>NON-CURRENT ASSETS</t>
  </si>
  <si>
    <t xml:space="preserve">   Property, plant and equipment</t>
  </si>
  <si>
    <t xml:space="preserve">   Investment properties</t>
  </si>
  <si>
    <t xml:space="preserve">   Investment in subsidiary companies</t>
  </si>
  <si>
    <t xml:space="preserve">   Investment in associated company</t>
  </si>
  <si>
    <t xml:space="preserve">   Development properties &amp; expenditure</t>
  </si>
  <si>
    <t xml:space="preserve">   Deferred tax assets</t>
  </si>
  <si>
    <t xml:space="preserve">   Timber concessions</t>
  </si>
  <si>
    <t xml:space="preserve">   Other investments</t>
  </si>
  <si>
    <t xml:space="preserve">   Goodwill on consolidation</t>
  </si>
  <si>
    <t>CURRENT ASSETS</t>
  </si>
  <si>
    <t xml:space="preserve">   Inventories</t>
  </si>
  <si>
    <t xml:space="preserve">   Development properties </t>
  </si>
  <si>
    <t xml:space="preserve">   Trade debtors</t>
  </si>
  <si>
    <t xml:space="preserve">   Other debtors &amp; prepayments</t>
  </si>
  <si>
    <t xml:space="preserve">   Amount owing by ultimate holding company</t>
  </si>
  <si>
    <t xml:space="preserve">   Amount owing by holding company</t>
  </si>
  <si>
    <t xml:space="preserve">   Amount owing by subsidiary company</t>
  </si>
  <si>
    <t xml:space="preserve">   Amount owing by related companies</t>
  </si>
  <si>
    <t xml:space="preserve">   Fixed Deposits with licenced banks</t>
  </si>
  <si>
    <t xml:space="preserve">   Cash and bank balances</t>
  </si>
  <si>
    <t>CURRENT LIABILITIES</t>
  </si>
  <si>
    <t xml:space="preserve">   Trade creditors</t>
  </si>
  <si>
    <t xml:space="preserve">   Other creditors &amp; accrued liabilities</t>
  </si>
  <si>
    <t xml:space="preserve">   Provisions for liabilities &amp; charges</t>
  </si>
  <si>
    <t xml:space="preserve">   Amount owing to holding company</t>
  </si>
  <si>
    <t xml:space="preserve">   Amount owing to subsidiary companies</t>
  </si>
  <si>
    <t xml:space="preserve">   Amount owing to related companies</t>
  </si>
  <si>
    <t xml:space="preserve">   Hire-purchase creditor</t>
  </si>
  <si>
    <t xml:space="preserve">   Taxation</t>
  </si>
  <si>
    <t xml:space="preserve">   Current Borrowings</t>
  </si>
  <si>
    <t xml:space="preserve">   Dividend payable</t>
  </si>
  <si>
    <t>NET CURRENT ASSETS/LIABILITIES</t>
  </si>
  <si>
    <t>NON-CURRENT LIABILITIES</t>
  </si>
  <si>
    <t xml:space="preserve">   Hire-Purchase Payable</t>
  </si>
  <si>
    <t xml:space="preserve">   Bank Borrowings</t>
  </si>
  <si>
    <t>Financed by:</t>
  </si>
  <si>
    <t>CAPITAL &amp; RESERVES</t>
  </si>
  <si>
    <t xml:space="preserve">   Share capital</t>
  </si>
  <si>
    <t xml:space="preserve">   Share premium</t>
  </si>
  <si>
    <t xml:space="preserve">   Reserves</t>
  </si>
  <si>
    <t xml:space="preserve">   Accumulated losses</t>
  </si>
  <si>
    <t>MINORITY INTERESTS</t>
  </si>
  <si>
    <t>Net Tangible Assets per share (sen)</t>
  </si>
  <si>
    <t>(The Condensed Consolidated  Balance Sheet  should  be  read  in  conjunction   with  the  Annual  Financial Report for the year ended 30 June 2005)</t>
  </si>
  <si>
    <t xml:space="preserve">  </t>
  </si>
  <si>
    <t>The figures have not been audited.</t>
  </si>
  <si>
    <t>CONDENSED CONSOLIDATED CASH FLOW STATEMENT</t>
  </si>
  <si>
    <t>Current 12 months ended 30/06/2005</t>
  </si>
  <si>
    <t>Comparative 12 months ended 30/06/2005</t>
  </si>
  <si>
    <t>RM'000</t>
  </si>
  <si>
    <t>Operating Activities</t>
  </si>
  <si>
    <t>Cash from operations</t>
  </si>
  <si>
    <t>Interest Paid</t>
  </si>
  <si>
    <t xml:space="preserve">Taxation </t>
  </si>
  <si>
    <t>Net Cash Flow Used in Operating Activities</t>
  </si>
  <si>
    <t>Investing Activities</t>
  </si>
  <si>
    <t>Purchase of property, plant and equipment</t>
  </si>
  <si>
    <t>Proceeds from disposal of investment properties, property, plant and equipment</t>
  </si>
  <si>
    <t>Acquisition of subsidiary company</t>
  </si>
  <si>
    <t>Disposal of subsidiary companies</t>
  </si>
  <si>
    <t>Interest received</t>
  </si>
  <si>
    <t>Net Cash Used In Investing Activities</t>
  </si>
  <si>
    <t>Financing Activities</t>
  </si>
  <si>
    <t>Bank borrowings</t>
  </si>
  <si>
    <t xml:space="preserve">  - new drawdown</t>
  </si>
  <si>
    <t xml:space="preserve">  - hire purchase</t>
  </si>
  <si>
    <t xml:space="preserve">  - repayment</t>
  </si>
  <si>
    <t>Changes in fixed deposit with licensed bank</t>
  </si>
  <si>
    <t>Proceeds from private placement</t>
  </si>
  <si>
    <t>Private placement expenses</t>
  </si>
  <si>
    <t>Net Cash Flow From Financing Activities</t>
  </si>
  <si>
    <t>CHANGES IN CASH AND CASH EQUIVALENTS</t>
  </si>
  <si>
    <t>CURRENCY TRANSLATION DIFFERENCES</t>
  </si>
  <si>
    <t>CASH AND CASH EQUIVALENTS</t>
  </si>
  <si>
    <t xml:space="preserve">  - at start of the year</t>
  </si>
  <si>
    <t xml:space="preserve">  - at end of the year</t>
  </si>
  <si>
    <t>(The Condensed Consolidated Cash Flow Statement should be read in conjunction with the Annual Financial Statements for the year ended 30 June 2005)</t>
  </si>
  <si>
    <t xml:space="preserve"> </t>
  </si>
  <si>
    <t>Bank OD</t>
  </si>
  <si>
    <t>FD</t>
  </si>
  <si>
    <t>Cash &amp; bank bals</t>
  </si>
  <si>
    <t>SEAL INCORPORATED BERHAD (4887-m)</t>
  </si>
  <si>
    <t>CONDENSED CONSOLIDATED STATEMENT OF CHANGES IN EQUITY FOR THE FINANCIAL PERIOD ENDED 30 SEPTEMBER 2005</t>
  </si>
  <si>
    <t>Non-distributable</t>
  </si>
  <si>
    <r>
      <t xml:space="preserve">3 Months Period Ended                    </t>
    </r>
    <r>
      <rPr>
        <u val="single"/>
        <sz val="12"/>
        <color indexed="8"/>
        <rFont val="Arial"/>
        <family val="2"/>
      </rPr>
      <t>30 September 2005</t>
    </r>
  </si>
  <si>
    <t>Issued and fully paid share capital</t>
  </si>
  <si>
    <t>Share premium</t>
  </si>
  <si>
    <t>Asset revaluation reserve</t>
  </si>
  <si>
    <t>Currency translation reserve</t>
  </si>
  <si>
    <t>Accumulated losses</t>
  </si>
  <si>
    <t>Total</t>
  </si>
  <si>
    <t>Balance at 1 July 2005</t>
  </si>
  <si>
    <t>Placement expenses</t>
  </si>
  <si>
    <t>Currency translation difference</t>
  </si>
  <si>
    <t>Net profit for the year</t>
  </si>
  <si>
    <t>Balance at 30 September 2005</t>
  </si>
  <si>
    <r>
      <t xml:space="preserve">3 Months Period Ended                    </t>
    </r>
    <r>
      <rPr>
        <u val="single"/>
        <sz val="12"/>
        <rFont val="Arial"/>
        <family val="2"/>
      </rPr>
      <t>30 September 2004</t>
    </r>
  </si>
  <si>
    <t>Balance at 1 July 2004</t>
  </si>
  <si>
    <t>Net loss for the period</t>
  </si>
  <si>
    <t>Balance at 30 September 2004</t>
  </si>
  <si>
    <t>SEAL INCORPORATED BERHAD AND ITS SUBSIDIARY COMPANIES</t>
  </si>
  <si>
    <t>Notes to the Interim Financial Report</t>
  </si>
  <si>
    <t>Basis of Preparation and Accounting Policies</t>
  </si>
  <si>
    <t>The interim financial report  is unaudited and has been prepared in accordance with MASB 26, Interim Financial Reporting.</t>
  </si>
  <si>
    <t xml:space="preserve">The interim financial report should be read in conjunction with the audited financial statements of the Group for the year ended 30 June 2005. </t>
  </si>
  <si>
    <t>The accounting policies and methods of computation adopted by the Group in this interim financial report are consistent with those adopted in the financial statements for the year ended 30 June 2005.</t>
  </si>
  <si>
    <t xml:space="preserve">Timber concessions expenses are stated at cost less impairment losses.  </t>
  </si>
  <si>
    <t>Audit Report of Preceding Annual Financial Statements</t>
  </si>
  <si>
    <t>The audit report in respect of financial statement for the year ended 30 June 2005 was not subject to any qualification and was prepared on the going concern basis.</t>
  </si>
  <si>
    <t>Seasonality Or Cyclicality Of Interim Operations</t>
  </si>
  <si>
    <t>The operations of the Group and Company are not subject to any seasonal or cyclical changes.</t>
  </si>
  <si>
    <t>Unusual Items</t>
  </si>
  <si>
    <t>There is no material unusual item for the current quarter and financial year affecting assets, liabilities, equity or cash flows based on their nature, size and/or incidence.</t>
  </si>
  <si>
    <t>Changes in Accounting Estimates</t>
  </si>
  <si>
    <t>There is no changes in accounting estimates from the ones reported in prior financial year which have material effect on current quarter.</t>
  </si>
  <si>
    <t>Issuances, Cancellations, Repurchases, Resale and Repayments of Debts and Equity Securities</t>
  </si>
  <si>
    <t>There were no issuances, cancellations, repurchases, resale and repayments of debts and equity securities during the period.</t>
  </si>
  <si>
    <t>Dividend</t>
  </si>
  <si>
    <t>No dividend has been recommended and paid during the current quarter and financial year-to-date.</t>
  </si>
  <si>
    <t>Segment Reporting - Group</t>
  </si>
  <si>
    <t>Revenue</t>
  </si>
  <si>
    <t>Profit / (Loss) before tax</t>
  </si>
  <si>
    <t>&lt;--------------------------------- 3 months ended -----------------------------&gt;</t>
  </si>
  <si>
    <t>Business Segments</t>
  </si>
  <si>
    <t>RM,000</t>
  </si>
  <si>
    <t>Investment properties</t>
  </si>
  <si>
    <t xml:space="preserve">Property Construction </t>
  </si>
  <si>
    <t>Property Development</t>
  </si>
  <si>
    <t>Timber Related Industries</t>
  </si>
  <si>
    <t>Project Management Fee</t>
  </si>
  <si>
    <t>Others</t>
  </si>
  <si>
    <t>Valuation of Property, Plant and Equipment, Investment Properties, and Development Properties</t>
  </si>
  <si>
    <t>The Directors have applied the transitional provision of International Accounting Standard No. 16 (Revised) Property, Plant and Equipment as adopted by Malaysian Accounting Standards Board where certain leasehold land and buildings are stated at their 1983 valuation less accumulated depreciation. Accordingly, this valuation has not been updated.</t>
  </si>
  <si>
    <t>An increase in the carrying amount arising from revaluation of the assets are credited to the revaluation reserve account as revaluation surplus. Any deficit arising from revaluation is charged against the revaluation reserve account to the extent of a previous surplus held in the revaluation reserve account. In all other cases, a decrease in carrying amount is charged to income statements. An increase in revaluation directly related to a previous decrease in carrying amount for these assets that was recognised as an expense, is credited to income statements to the extent that it offsets the previously recorded decrease.</t>
  </si>
  <si>
    <t xml:space="preserve">The carrying amount of  the assets are reviewed at each balance sheet date to determined whether there is any indication of impairment. An impairment loss is recognised whenever the carrying amount exceeds its recoverable amount. The impairment loss is charged to income statements unless it reverses a previous revaluation in which case it is treated as a revaluation decrease. </t>
  </si>
  <si>
    <t>(a)</t>
  </si>
  <si>
    <t>Property, plant and equipment</t>
  </si>
  <si>
    <t>The valuations of property, plant and equipment have been  brought  forward without any amendment from the previous audited financial statements.</t>
  </si>
  <si>
    <t>(b)</t>
  </si>
  <si>
    <t>Investment property</t>
  </si>
  <si>
    <t>At cost,</t>
  </si>
  <si>
    <t>Leasehold land and building</t>
  </si>
  <si>
    <t>Less: Portion of profit guarantee received in 1998</t>
  </si>
  <si>
    <t xml:space="preserve">Allowance for permanent diminution in value </t>
  </si>
  <si>
    <t>(c)</t>
  </si>
  <si>
    <t>Development properties</t>
  </si>
  <si>
    <t>- Freehold land</t>
  </si>
  <si>
    <t>- Development costs</t>
  </si>
  <si>
    <t>Add: Costs incurred during the year</t>
  </si>
  <si>
    <t>-</t>
  </si>
  <si>
    <t>Less: Costs recognised in income statement</t>
  </si>
  <si>
    <t>- Recognised during the year</t>
  </si>
  <si>
    <t>Transfer from land held for future development</t>
  </si>
  <si>
    <t>Material Events</t>
  </si>
  <si>
    <t>On 18 February 2005, SEAL entered into a sale and purchase agreement with Remarkable Property Sdn. Bhd. ("RPSB") to dispose of the industrial building erected on the land held under P.T. 6050 (S/Lot 37649-37652 &amp; 37655-37658), Taman Bukit Maluri, Kepong, Kuala Lumpur commonly known as Bukit Maluri Industrial Complex together with units of light industrial parcel in the industrial building (excluding 15 units which had been sold off to the respective buyers) for a total cash consideration of RM15,000,000. An announcement was made on the same day.</t>
  </si>
  <si>
    <t xml:space="preserve"> The transaction was completed and the proceeds was repaid to MBB on 7 October 2005.  An announcement was made accordingly.</t>
  </si>
  <si>
    <t>Changes in the composition of the Group</t>
  </si>
  <si>
    <t>There is no changes in the composition of the Group during the quarter.</t>
  </si>
  <si>
    <t>Contingent Liabilities and Contingent Assets</t>
  </si>
  <si>
    <t xml:space="preserve">(a) </t>
  </si>
  <si>
    <t>Guarantees</t>
  </si>
  <si>
    <t>(i)</t>
  </si>
  <si>
    <t>Guarantees to banks for credit facilities extended to subsidiary companies</t>
  </si>
  <si>
    <t>(ii)</t>
  </si>
  <si>
    <t xml:space="preserve">Guarantee to bank for credit facilities extended to the Developer on a project </t>
  </si>
  <si>
    <t xml:space="preserve">in which one of its subsidiaries was Project Manager to undertake all </t>
  </si>
  <si>
    <t>operational and financial activities.</t>
  </si>
  <si>
    <t xml:space="preserve">(b) </t>
  </si>
  <si>
    <t>Litigations</t>
  </si>
  <si>
    <t>Certain  creditors  have  filed  claims  against  the  Group   and   the  Company   to   recover   the principal debts amounting  to approximately  RM7.33 million and  RM6.27 million respectively. The  principal  debts  have  been provided  in   the   financial   statements of the  Group  and  the  Company but  no  provisions  has  been  made  for  interest  and   costs pending   the   outcome  and  settlement  of   the  legal   proceedings.  The  Directors  are  of  the  opinion   that   such   contingent   liabilities  i.e. interest  and  costs,  if  any, are  not  significant   to   the  financial statements of the Group and the Company.</t>
  </si>
  <si>
    <t>Write-down of Inventories to Net  Realisable Value and the Reversal of Such a Write-Down</t>
  </si>
  <si>
    <t>There is no write-down of inventories to net realisable value and the reversal of such a write-down during the current quarter.</t>
  </si>
  <si>
    <t>Loss from the Impairment of Property, Plant and Equipment, Intangible Assets or Other Assets, and the Reversal of Such An Impairment Loss</t>
  </si>
  <si>
    <t>There is no provision and/or reversal on the impairment of property, plant and equipment, intangible assets or other assets during the current quarter.</t>
  </si>
  <si>
    <t>Reversal of any Provision for The Costs of Restructuring</t>
  </si>
  <si>
    <t>No provision for the costs of restructuring has been made as at the end of the current year.</t>
  </si>
  <si>
    <t>Acquisitions and Disposals of Items of Property, Plant and Equipment</t>
  </si>
  <si>
    <t>current quarter</t>
  </si>
  <si>
    <t>financial                    period-to-date</t>
  </si>
  <si>
    <t>a)</t>
  </si>
  <si>
    <t>Acquisitions of property, plant and equipment - at cost</t>
  </si>
  <si>
    <t>b)</t>
  </si>
  <si>
    <t>Disposals of property, plant and equipment:</t>
  </si>
  <si>
    <t>Proceeds from disposal</t>
  </si>
  <si>
    <t>Net Book Value at the date of disposals</t>
  </si>
  <si>
    <t>Gain/ (Loss) on disposals</t>
  </si>
  <si>
    <t>Commitments for the Purchase of Property, Plant and Equipment</t>
  </si>
  <si>
    <t>There were no material capital commitments during the current quarter.</t>
  </si>
  <si>
    <t>Litigation Settlements</t>
  </si>
  <si>
    <t>The status of material litigations are disclosed in Note 28.</t>
  </si>
  <si>
    <t>Fundamental Errors</t>
  </si>
  <si>
    <t xml:space="preserve">During current quarter, there is no corrections of fundamentals errors in previously reported financial data.                        </t>
  </si>
  <si>
    <t>Debt Default Or Any Breach of A Debt Covenant</t>
  </si>
  <si>
    <t>As at 30 June 2005, the Group was not in default in payments to financial institutions in respect of credit facilities granted to the Group.</t>
  </si>
  <si>
    <t>Related Party Transactions</t>
  </si>
  <si>
    <t>There is no significant related party transaction occurred during the current quarter.</t>
  </si>
  <si>
    <t>ADDITIONAL  INFORMATION  REQUIRED  BY  THE  BURSA MALAYSIA SECURITIES BERHAD'S LISTING  REQUIREMENTS</t>
  </si>
  <si>
    <t>Tax Charges and Variance Between the Effective and Statutory Tax Rate</t>
  </si>
  <si>
    <t xml:space="preserve">There was no tax charge for the current quarter. </t>
  </si>
  <si>
    <t>Profit/ (Loss) On Sale of Unquoted Investments / Properties</t>
  </si>
  <si>
    <t>Save as disclosed in Note 10 above, there was no significant profit/(loss) on sale of unquoted investment/properties during the quarter.</t>
  </si>
  <si>
    <t>Purchases And Sales of Quoted Securities</t>
  </si>
  <si>
    <t>There is no purchase or disposal of quoted securities during the current quarter. The investments in quoted shares as at end of the reporting period is:</t>
  </si>
  <si>
    <t>RM</t>
  </si>
  <si>
    <t>i)</t>
  </si>
  <si>
    <t>Cost</t>
  </si>
  <si>
    <t>ii)</t>
  </si>
  <si>
    <t>Book value</t>
  </si>
  <si>
    <t>iii)</t>
  </si>
  <si>
    <t>Market value</t>
  </si>
  <si>
    <t>Corporate Proposals</t>
  </si>
  <si>
    <t>Proposed Debt Settlement with Malayan Banking Berhad (MBB)</t>
  </si>
  <si>
    <t>Group Borrowings</t>
  </si>
  <si>
    <t>Group Borrowings as at the end of the reporting period are as follows:</t>
  </si>
  <si>
    <t>Unsecured</t>
  </si>
  <si>
    <t>Secured</t>
  </si>
  <si>
    <t>Bank Overdrafts</t>
  </si>
  <si>
    <t>Term Loan (Repayable within 12 months)</t>
  </si>
  <si>
    <t>Term Loan (Repayable after 12 months)</t>
  </si>
  <si>
    <t>Details Of Financial Instruments With Off Balance Sheet Risk</t>
  </si>
  <si>
    <t>There were no financial instruments with off balance sheet risk for the Group as at the date of the quarterly report.</t>
  </si>
  <si>
    <t>Changes In Material Litigation</t>
  </si>
  <si>
    <t>28.1</t>
  </si>
  <si>
    <t xml:space="preserve">Further to the disclosures in the last quarterly report, the followings are the updates of the material litigations whereby the Group and the Company are engaged as Plaintiff:-                                                    </t>
  </si>
  <si>
    <t>Great Eastern Mills Berhad vs. Lee Wai Ying For The Sum Of RM7.5 Million</t>
  </si>
  <si>
    <t>The legal action against Lee Wai Ying was for the refund of the advance  of  RM7.5  million  given  for supply of logs but no logs were delivered.</t>
  </si>
  <si>
    <t xml:space="preserve">    </t>
  </si>
  <si>
    <t>Lee Wai Ying was duly adjudged a bankrupt on 16 November 2000 via  Bankruptcy  No. D3-29- 5123-99 by TA Securities  Berhad. The Company's  solicitors has filed  in  the  proof of  debt  on  26 June 2001 and the first creditors' meeting was fixed on 16 May 2002.  There is no outcome todate and is pending the official assignee’s further action.  In the meantime, the bankrupt or her representative has obtained a court order of conditional discharge and GEM’s appeal against the decision has been dismissed but with an increase payment of the monthly installment from RM400.00 to RM700.00.</t>
  </si>
  <si>
    <t xml:space="preserve">(b) i) </t>
  </si>
  <si>
    <t>Seal Incorporated Berhad vs. Aik Shing Development Sdn Bhd For The Sum Of RM34,038,150.00</t>
  </si>
  <si>
    <t>The legal action against Aik Shing Development Sdn Bhd (Aik Shing) was for the non-fulfillment  of  the  profit  guarantee  in  respect of  Selayang  Mall  and  Bukit  Maluri  Industrial  Complex  pursuant to the Supplement Agreement dated 16 December 1996 between the  Company,  Aik  Shing and Richlane Corporation Sdn Bhd (Richlane) whereby Aik Shing &amp; Richlane were jointly  and severally liable for any shortfall in the profit before tax of  Selayang  Mall  and  Bukit  Maluri   Industrial Complex for the financial years ended 30 June 1997, 30 June 1998 and 30 June 1999.</t>
  </si>
  <si>
    <t xml:space="preserve">       </t>
  </si>
  <si>
    <t>The Company is the Supporting Creditor in the matter of  Company Winding Up No.D6-28-437-2000 filed by Perdana Merchant Bankers Berhad against Aik Shing Development  Sdn  Bhd  at  the Kuala Lumpur High  Court. The  matter  was  adjourned  to a later date which has not been fixed pursuant  to  a  Court Order dated 20 July 2000.</t>
  </si>
  <si>
    <t>Seal Incorporated Berhad vs. Richlane Corporation Sdn Bhd For The Sum Of RM34,038,150.00</t>
  </si>
  <si>
    <t>The legal action against Richlane Corporation  Sdn  Bhd  (Richlane)  was for  the  non-fulfillment of  profit  guarantee  in  respect  of  Selayang  Mall  and  Bukit   Maluri  Industrial  Complex pursuant to the Supplement Agreement dated 16 December 1996 between the  Company,  Aik Shing Development Sdn Bhd (Aik Shing) and Richlane whereby Aik Shing &amp; Richlane were jointly and severally liable for any shortfall in the profit before tax of  Selayang  Mall  and  Bukit  Maluri Industrial Complex for the financial years ended 30 June 1997, 30 June 1998 and 30 June 1999.</t>
  </si>
  <si>
    <t xml:space="preserve">        </t>
  </si>
  <si>
    <t xml:space="preserve">A winding-up order was made against Richlane on 16 February 2001 and the proof of debts had been filed on 7 September 2001. Public Bank Berhad, the chargee of Richlane’s properties had on 28 August 2002 obtained the court’s leave to foreclose the lands that are charged to the bank, but had subsequently withdrawn the auction with liberty to file afresh. Multi Purpose Credit Sdn. Bhd. had on 20 February 2004 obtained order for sale of shares that were pledged to a third party but they had also subsequently withdrawn their action with liberty to file afresh. The first creditors’ meeting was held on 3 April 2003 and there is no outcome todate and is pending the Official Receiver’s further action. </t>
  </si>
  <si>
    <t>Seal Incorporated Berhad vs. Selayang Mall Sdn Bhd For The Sum Of RM12,124,065.14</t>
  </si>
  <si>
    <t>The  legal  action  against Selayang  Mall  Sdn  Bhd   (SMSB)   was   for   the   recovery  of   the  outstanding rental due to the Company as at 30 June 1999 in  relation to the rental of Selayang Mall and Bukit Maluri Industrial Complex.</t>
  </si>
  <si>
    <t xml:space="preserve">     </t>
  </si>
  <si>
    <t>The  Company has obtained a Winding Up Order on 11 January 2002 against  Selayang  Mall  Sdn  Bhd in the matter of Company Winding Up Order No. D4(D8)-28-358-2001  at  the  Kuala  Lumpur High Court. The Company's solicitor has filed in the proof of debts on 29 March 2002. Presently, the company is waiting for the calling of first creditors' meeting.</t>
  </si>
  <si>
    <t>28.2</t>
  </si>
  <si>
    <t>The following  are the material litigations whereby the Group  and the Company are engaged as Defendant:-</t>
  </si>
  <si>
    <t>Timber Employees  Union  of Malaysia vs. Great Eastern Mills Berhad  For the Sum of RM4,989,877.98</t>
  </si>
  <si>
    <t>There is a claim  filed in the Industrial Court  by  the Timber Employees  Union of Malaysia (Union) on behalf of 472  employees  of Great Eastern Mills Berhad (GEM)  who  were retrenched on  1 November 1999. The plaintiff is claiming against Great Eastern Mills Berhad for the amount of RM4,989,877.98 being termination benefits, notice pay,  pro-rated  bonuses and payment in lieu of annual leave. GEM had entered into a settlement agreement with the Union on 20 January 2005 for an out of court settlement. Both parties had on 24 January 2005 entered consent order before the President of the Industrial Court based on the terms stated in the Settlement  Agreement.</t>
  </si>
  <si>
    <t>Comments On Financial Results ( Current Quarter Compared  With Immediate Preceding Quarter)</t>
  </si>
  <si>
    <t>The Group's turnover in the current quarter was RM3.572 million as compared to RM3.839 million in preceding quarter due mainly to no revenue contribution from construction and development division during this the current period. There is no significant change in revenue from property investment division as compared to preceding quarter.</t>
  </si>
  <si>
    <t>Review Of Performance Of The Company And Its Principal Subsidiaries</t>
  </si>
  <si>
    <t>The performance of the property investment divisions is not expected to change significantly in the coming quarters.</t>
  </si>
  <si>
    <t xml:space="preserve">Construction and development work of certain projects have reached the final stage of development.  </t>
  </si>
  <si>
    <t>Prospect For The Current Financial Year</t>
  </si>
  <si>
    <t>Baring unforeseen circumstances, the Board is confident that the Group, devoid of its loss making activities, will be able to turn around sometime in the near future.  The Group has extended its principal activity from property investment to property construction and property development to improve its income stream for repayment of finance cost.  Towards this end, there will be further trimming of expenses and cost cutting measures taken. The Board will not, unless absolutely necessary, seek new loans from financial institutions but endeavour to repay existing ones in order to reduce financial costs.</t>
  </si>
  <si>
    <t>The Board is actively pursuing other development projects on the company's land bank as well as other joint venture projects with some landowners to develop. This will contribute positively to the Group's turnover while reducing the heavy financing burden of the current loan facilities.</t>
  </si>
  <si>
    <t>Besides development activities, the Group will also revive its logging operation in near future.</t>
  </si>
  <si>
    <t>Variance Of Actual Profit From Forecast Profit</t>
  </si>
  <si>
    <t>The Company has not provided any profit forecast or profit guarantee.</t>
  </si>
  <si>
    <t>Earnings  Per Share</t>
  </si>
  <si>
    <t>Basic earnings per share is calculated by dividing the net loss attributable to the shareholders of RM437,349 by the number of ordinary shares in issue as at 30 September 2005 of 176,402,732 shares.</t>
  </si>
  <si>
    <t>Non-cash Transactions</t>
  </si>
  <si>
    <t>The principal non-cash transactions for the financial period ended 30 September 2005 are the direct remittance of certain rental income amounting to RM835,875 (financial year ended 30 June 2005: RM2,211,523) to repay the borrowings of the Group and the Company.</t>
  </si>
  <si>
    <t>QUARTERLY REPORT ON CONSOLIDATED RESULTS FOR THE FINANCIAL PERIOD ENDED 30 SEPTEMBER 2005</t>
  </si>
  <si>
    <t>CONDENSED  CONSOLIDATED INCOME STATEMENT</t>
  </si>
  <si>
    <t>For The Quarter Ended 30 September 2005</t>
  </si>
  <si>
    <t>COMPARATIVE</t>
  </si>
  <si>
    <t>3 MONTHS</t>
  </si>
  <si>
    <t>CUMULATIVE</t>
  </si>
  <si>
    <t>ENDED</t>
  </si>
  <si>
    <t>TO DATE</t>
  </si>
  <si>
    <t>Operating Expenses</t>
  </si>
  <si>
    <t xml:space="preserve">Other Operating Income </t>
  </si>
  <si>
    <t>(d)</t>
  </si>
  <si>
    <t>Revaluation surplus</t>
  </si>
  <si>
    <t>Profit/(loss) From Operations</t>
  </si>
  <si>
    <t>Finance cost</t>
  </si>
  <si>
    <t>Share of results of associates</t>
  </si>
  <si>
    <t>Profit/(loss) before tax</t>
  </si>
  <si>
    <t>(e)</t>
  </si>
  <si>
    <t>Income Tax</t>
  </si>
  <si>
    <t>(f)</t>
  </si>
  <si>
    <t>Profit/(loss) after income tax before deducting</t>
  </si>
  <si>
    <t>minority interests</t>
  </si>
  <si>
    <t>Minority interests</t>
  </si>
  <si>
    <t>(g)</t>
  </si>
  <si>
    <t>Exceptional items</t>
  </si>
  <si>
    <t>(Reversal in provision for permanent diminution in value)</t>
  </si>
  <si>
    <t>(h)</t>
  </si>
  <si>
    <t>Net profit/(loss) from ordinary activities attributable</t>
  </si>
  <si>
    <t>to members of the company</t>
  </si>
  <si>
    <t>Net profit/(loss) attributable to members of the</t>
  </si>
  <si>
    <t>company</t>
  </si>
  <si>
    <t xml:space="preserve">Earnings per share based on 2(i) above after </t>
  </si>
  <si>
    <t>deducting any provision for preference dividends,</t>
  </si>
  <si>
    <t>if any:</t>
  </si>
  <si>
    <t xml:space="preserve">Basic (sen) </t>
  </si>
  <si>
    <t>Full diluted (based on ordinary shares - sen)</t>
  </si>
  <si>
    <t>Dividend per share (sen)</t>
  </si>
  <si>
    <t>Dividend Description</t>
  </si>
  <si>
    <t>(The  Condensed Consolidated Income Statement should be read  in conjunction  with the Annual Financial Report for the  year ended 30 June 2005)</t>
  </si>
  <si>
    <t>At 1 July 2005:</t>
  </si>
  <si>
    <t>- 1 July 2005</t>
  </si>
  <si>
    <t>- At 30 September 2005</t>
  </si>
  <si>
    <t>At 30 September 2005</t>
  </si>
  <si>
    <t>The Company and its wholly owned subsidiary company, Wistana Realty Sdn. Bhd.(WRSB) had accepted the settlement arrangement proposed by MBB for the settlement of term loan facilities extended by MBB to the Company and WRSB. The details of the Proposed Debt Settlement had been announced on 13 September 2005.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</si>
</sst>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 #,##0_-;_-* &quot;-&quot;??_-;_-@_-"/>
    <numFmt numFmtId="173" formatCode="_(* #,##0_);_(* \(#,##0\);_(* &quot;-&quot;??_);_(@_)"/>
    <numFmt numFmtId="174" formatCode="0.0"/>
    <numFmt numFmtId="175" formatCode="dd/mm/yyyy;@"/>
    <numFmt numFmtId="176" formatCode="_(* #,##0.0_);_(* \(#,##0.0\);_(* &quot;-&quot;??_);_(@_)"/>
    <numFmt numFmtId="177" formatCode="00000"/>
  </numFmts>
  <fonts count="12">
    <font>
      <sz val="10"/>
      <name val="Arial"/>
      <family val="0"/>
    </font>
    <font>
      <sz val="8"/>
      <name val="Arial"/>
      <family val="0"/>
    </font>
    <font>
      <b/>
      <sz val="12"/>
      <name val="Arial"/>
      <family val="2"/>
    </font>
    <font>
      <sz val="12"/>
      <name val="Arial"/>
      <family val="2"/>
    </font>
    <font>
      <sz val="12"/>
      <color indexed="8"/>
      <name val="Arial"/>
      <family val="2"/>
    </font>
    <font>
      <b/>
      <sz val="10"/>
      <name val="Arial"/>
      <family val="2"/>
    </font>
    <font>
      <sz val="10"/>
      <color indexed="8"/>
      <name val="Arial"/>
      <family val="2"/>
    </font>
    <font>
      <b/>
      <sz val="12"/>
      <color indexed="8"/>
      <name val="Arial"/>
      <family val="2"/>
    </font>
    <font>
      <u val="single"/>
      <sz val="12"/>
      <color indexed="8"/>
      <name val="Arial"/>
      <family val="2"/>
    </font>
    <font>
      <u val="single"/>
      <sz val="12"/>
      <name val="Arial"/>
      <family val="2"/>
    </font>
    <font>
      <sz val="12"/>
      <color indexed="10"/>
      <name val="Arial"/>
      <family val="2"/>
    </font>
    <font>
      <b/>
      <u val="single"/>
      <sz val="12"/>
      <color indexed="8"/>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8">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172" fontId="3" fillId="0" borderId="0" xfId="15" applyNumberFormat="1" applyFont="1" applyAlignment="1">
      <alignment/>
    </xf>
    <xf numFmtId="0" fontId="3" fillId="0" borderId="0" xfId="0" applyFont="1" applyBorder="1" applyAlignment="1">
      <alignment/>
    </xf>
    <xf numFmtId="49" fontId="3" fillId="0" borderId="0" xfId="0" applyNumberFormat="1" applyFont="1" applyAlignment="1">
      <alignment/>
    </xf>
    <xf numFmtId="0" fontId="3" fillId="0" borderId="0" xfId="0" applyFont="1" applyAlignment="1">
      <alignment horizontal="center"/>
    </xf>
    <xf numFmtId="0" fontId="4" fillId="0" borderId="0" xfId="0" applyFont="1" applyAlignment="1">
      <alignment horizontal="center"/>
    </xf>
    <xf numFmtId="0" fontId="3" fillId="0" borderId="0" xfId="0" applyFont="1" applyBorder="1" applyAlignment="1">
      <alignment horizontal="center"/>
    </xf>
    <xf numFmtId="14" fontId="3" fillId="0" borderId="0" xfId="0" applyNumberFormat="1" applyFont="1" applyAlignment="1">
      <alignment horizontal="center"/>
    </xf>
    <xf numFmtId="14" fontId="4" fillId="0" borderId="0" xfId="0" applyNumberFormat="1" applyFont="1" applyAlignment="1">
      <alignment horizontal="center"/>
    </xf>
    <xf numFmtId="0" fontId="3" fillId="0" borderId="0" xfId="0" applyNumberFormat="1" applyFont="1" applyBorder="1" applyAlignment="1" quotePrefix="1">
      <alignment horizontal="center"/>
    </xf>
    <xf numFmtId="0" fontId="4" fillId="0" borderId="0" xfId="0" applyFont="1" applyBorder="1" applyAlignment="1">
      <alignment horizontal="center"/>
    </xf>
    <xf numFmtId="173" fontId="4" fillId="0" borderId="0" xfId="15" applyNumberFormat="1" applyFont="1" applyAlignment="1">
      <alignment horizontal="center"/>
    </xf>
    <xf numFmtId="173" fontId="3" fillId="0" borderId="0" xfId="0" applyNumberFormat="1" applyFont="1" applyBorder="1" applyAlignment="1">
      <alignment/>
    </xf>
    <xf numFmtId="173" fontId="3" fillId="0" borderId="0" xfId="0" applyNumberFormat="1" applyFont="1" applyBorder="1" applyAlignment="1">
      <alignment/>
    </xf>
    <xf numFmtId="173" fontId="4" fillId="0" borderId="0" xfId="15" applyNumberFormat="1" applyFont="1" applyBorder="1" applyAlignment="1">
      <alignment horizontal="center"/>
    </xf>
    <xf numFmtId="173" fontId="4" fillId="0" borderId="1" xfId="15" applyNumberFormat="1" applyFont="1" applyBorder="1" applyAlignment="1">
      <alignment horizontal="center"/>
    </xf>
    <xf numFmtId="173" fontId="4" fillId="0" borderId="0" xfId="0" applyNumberFormat="1" applyFont="1" applyAlignment="1">
      <alignment horizontal="center"/>
    </xf>
    <xf numFmtId="173" fontId="3" fillId="0" borderId="0" xfId="15" applyNumberFormat="1" applyFont="1" applyBorder="1" applyAlignment="1">
      <alignment horizontal="center"/>
    </xf>
    <xf numFmtId="15" fontId="4" fillId="0" borderId="0" xfId="0" applyNumberFormat="1" applyFont="1" applyAlignment="1">
      <alignment/>
    </xf>
    <xf numFmtId="15" fontId="3" fillId="0" borderId="0" xfId="0" applyNumberFormat="1" applyFont="1" applyAlignment="1">
      <alignment/>
    </xf>
    <xf numFmtId="173" fontId="4" fillId="0" borderId="0" xfId="15" applyNumberFormat="1" applyFont="1" applyFill="1" applyBorder="1" applyAlignment="1">
      <alignment horizontal="center"/>
    </xf>
    <xf numFmtId="0" fontId="4" fillId="0" borderId="0" xfId="0" applyFont="1" applyFill="1" applyBorder="1" applyAlignment="1">
      <alignment/>
    </xf>
    <xf numFmtId="0" fontId="3" fillId="0" borderId="0" xfId="0" applyFont="1" applyFill="1" applyBorder="1" applyAlignment="1">
      <alignment/>
    </xf>
    <xf numFmtId="173" fontId="3" fillId="0" borderId="2" xfId="15" applyNumberFormat="1" applyFont="1" applyBorder="1" applyAlignment="1">
      <alignment horizontal="center"/>
    </xf>
    <xf numFmtId="173" fontId="4" fillId="0" borderId="2" xfId="15" applyNumberFormat="1" applyFont="1" applyBorder="1" applyAlignment="1">
      <alignment horizontal="center"/>
    </xf>
    <xf numFmtId="173" fontId="4" fillId="0" borderId="3" xfId="15" applyNumberFormat="1" applyFont="1" applyBorder="1" applyAlignment="1">
      <alignment horizontal="center"/>
    </xf>
    <xf numFmtId="172" fontId="3" fillId="0" borderId="0" xfId="15" applyNumberFormat="1" applyFont="1" applyBorder="1" applyAlignment="1">
      <alignment horizontal="center"/>
    </xf>
    <xf numFmtId="173" fontId="3" fillId="0" borderId="0" xfId="15" applyNumberFormat="1" applyFont="1" applyBorder="1" applyAlignment="1">
      <alignment/>
    </xf>
    <xf numFmtId="173" fontId="3" fillId="0" borderId="0" xfId="15" applyNumberFormat="1" applyFont="1" applyAlignment="1">
      <alignment horizontal="center"/>
    </xf>
    <xf numFmtId="173" fontId="4" fillId="0" borderId="0" xfId="0" applyNumberFormat="1" applyFont="1" applyAlignment="1">
      <alignment/>
    </xf>
    <xf numFmtId="173" fontId="3" fillId="0" borderId="3" xfId="15" applyNumberFormat="1" applyFont="1" applyBorder="1" applyAlignment="1">
      <alignment horizontal="center"/>
    </xf>
    <xf numFmtId="0" fontId="5" fillId="0" borderId="0" xfId="0" applyFon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alignment/>
    </xf>
    <xf numFmtId="0" fontId="0" fillId="0" borderId="0" xfId="0" applyFont="1" applyAlignment="1">
      <alignment/>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Alignment="1">
      <alignment horizontal="center" wrapText="1" shrinkToFit="1"/>
    </xf>
    <xf numFmtId="0" fontId="6" fillId="0" borderId="0" xfId="0" applyFont="1" applyFill="1" applyBorder="1" applyAlignment="1">
      <alignment horizontal="center" wrapText="1" shrinkToFit="1"/>
    </xf>
    <xf numFmtId="173" fontId="6" fillId="0" borderId="0" xfId="15" applyNumberFormat="1" applyFont="1" applyFill="1" applyBorder="1" applyAlignment="1">
      <alignment/>
    </xf>
    <xf numFmtId="173" fontId="6" fillId="0" borderId="1" xfId="15" applyNumberFormat="1" applyFont="1" applyFill="1" applyBorder="1" applyAlignment="1">
      <alignment/>
    </xf>
    <xf numFmtId="173" fontId="6" fillId="0" borderId="2" xfId="15" applyNumberFormat="1" applyFont="1" applyFill="1" applyBorder="1" applyAlignment="1">
      <alignment/>
    </xf>
    <xf numFmtId="173" fontId="6" fillId="0" borderId="0" xfId="15" applyNumberFormat="1" applyFont="1" applyFill="1" applyAlignment="1">
      <alignment/>
    </xf>
    <xf numFmtId="173" fontId="6" fillId="0" borderId="4" xfId="15" applyNumberFormat="1" applyFont="1" applyFill="1" applyBorder="1" applyAlignment="1">
      <alignment/>
    </xf>
    <xf numFmtId="173" fontId="6" fillId="0" borderId="4" xfId="15" applyNumberFormat="1" applyFont="1" applyFill="1" applyBorder="1" applyAlignment="1">
      <alignment/>
    </xf>
    <xf numFmtId="0" fontId="0" fillId="0" borderId="0" xfId="0" applyFont="1" applyAlignment="1">
      <alignment wrapText="1" shrinkToFit="1"/>
    </xf>
    <xf numFmtId="173" fontId="6" fillId="0" borderId="5" xfId="15" applyNumberFormat="1" applyFont="1" applyFill="1" applyBorder="1" applyAlignment="1">
      <alignment/>
    </xf>
    <xf numFmtId="173" fontId="6" fillId="0" borderId="5" xfId="15" applyNumberFormat="1" applyFont="1" applyFill="1" applyBorder="1" applyAlignment="1">
      <alignment/>
    </xf>
    <xf numFmtId="0" fontId="0" fillId="0" borderId="0" xfId="0" applyFont="1" applyFill="1" applyBorder="1" applyAlignment="1">
      <alignment/>
    </xf>
    <xf numFmtId="173" fontId="6" fillId="0" borderId="6" xfId="15" applyNumberFormat="1" applyFont="1" applyFill="1" applyBorder="1" applyAlignment="1">
      <alignment/>
    </xf>
    <xf numFmtId="173" fontId="6" fillId="0" borderId="6" xfId="15" applyNumberFormat="1" applyFont="1" applyFill="1" applyBorder="1" applyAlignment="1">
      <alignment/>
    </xf>
    <xf numFmtId="173" fontId="6" fillId="0" borderId="7" xfId="15" applyNumberFormat="1" applyFont="1" applyFill="1" applyBorder="1" applyAlignment="1">
      <alignment/>
    </xf>
    <xf numFmtId="173" fontId="6" fillId="0" borderId="0" xfId="15" applyNumberFormat="1" applyFont="1" applyFill="1" applyBorder="1" applyAlignment="1">
      <alignment/>
    </xf>
    <xf numFmtId="173" fontId="6" fillId="0" borderId="3" xfId="15" applyNumberFormat="1" applyFont="1" applyFill="1" applyBorder="1" applyAlignment="1">
      <alignment/>
    </xf>
    <xf numFmtId="0" fontId="6" fillId="0" borderId="0" xfId="0" applyFont="1" applyBorder="1" applyAlignment="1">
      <alignment/>
    </xf>
    <xf numFmtId="173" fontId="6" fillId="0" borderId="0" xfId="0" applyNumberFormat="1" applyFont="1" applyAlignment="1">
      <alignment/>
    </xf>
    <xf numFmtId="173" fontId="6" fillId="0" borderId="0" xfId="15" applyNumberFormat="1" applyFont="1" applyAlignment="1">
      <alignment/>
    </xf>
    <xf numFmtId="173" fontId="6" fillId="0" borderId="3" xfId="0" applyNumberFormat="1" applyFont="1" applyBorder="1" applyAlignment="1">
      <alignment/>
    </xf>
    <xf numFmtId="173" fontId="6" fillId="0" borderId="0" xfId="0" applyNumberFormat="1" applyFont="1" applyBorder="1" applyAlignment="1">
      <alignment/>
    </xf>
    <xf numFmtId="0" fontId="7" fillId="0" borderId="0" xfId="0" applyFont="1" applyAlignment="1">
      <alignment/>
    </xf>
    <xf numFmtId="0" fontId="4" fillId="0" borderId="0" xfId="0" applyFont="1" applyBorder="1" applyAlignment="1">
      <alignment/>
    </xf>
    <xf numFmtId="0" fontId="4" fillId="0" borderId="0" xfId="0" applyFont="1" applyAlignment="1">
      <alignment horizontal="justify" vertical="center" wrapText="1"/>
    </xf>
    <xf numFmtId="0" fontId="4" fillId="0" borderId="0" xfId="0" applyFont="1" applyAlignment="1">
      <alignment wrapText="1" shrinkToFit="1"/>
    </xf>
    <xf numFmtId="0" fontId="4" fillId="0" borderId="1" xfId="0" applyFont="1" applyBorder="1" applyAlignment="1">
      <alignment horizontal="center" wrapText="1" shrinkToFit="1"/>
    </xf>
    <xf numFmtId="0" fontId="4" fillId="0" borderId="0" xfId="0" applyFont="1" applyBorder="1" applyAlignment="1">
      <alignment horizontal="center" wrapText="1" shrinkToFit="1"/>
    </xf>
    <xf numFmtId="173" fontId="4" fillId="0" borderId="0" xfId="15" applyNumberFormat="1" applyFont="1" applyAlignment="1">
      <alignment/>
    </xf>
    <xf numFmtId="173" fontId="4" fillId="0" borderId="0" xfId="15" applyNumberFormat="1" applyFont="1" applyBorder="1" applyAlignment="1">
      <alignment/>
    </xf>
    <xf numFmtId="173" fontId="4" fillId="0" borderId="0" xfId="15" applyNumberFormat="1" applyFont="1" applyFill="1" applyAlignment="1">
      <alignment/>
    </xf>
    <xf numFmtId="173" fontId="4" fillId="0" borderId="0" xfId="0" applyNumberFormat="1" applyFont="1" applyAlignment="1">
      <alignment/>
    </xf>
    <xf numFmtId="173" fontId="4" fillId="0" borderId="3" xfId="15" applyNumberFormat="1" applyFont="1" applyBorder="1" applyAlignment="1">
      <alignment/>
    </xf>
    <xf numFmtId="0" fontId="3" fillId="0" borderId="0" xfId="0" applyFont="1" applyAlignment="1">
      <alignment wrapText="1" shrinkToFit="1"/>
    </xf>
    <xf numFmtId="0" fontId="3" fillId="0" borderId="1" xfId="0" applyFont="1" applyBorder="1" applyAlignment="1">
      <alignment horizontal="center" wrapText="1" shrinkToFit="1"/>
    </xf>
    <xf numFmtId="0" fontId="3" fillId="0" borderId="0" xfId="0" applyFont="1" applyBorder="1" applyAlignment="1">
      <alignment horizontal="center" wrapText="1" shrinkToFit="1"/>
    </xf>
    <xf numFmtId="173" fontId="10" fillId="0" borderId="0" xfId="15" applyNumberFormat="1" applyFont="1" applyAlignment="1">
      <alignment/>
    </xf>
    <xf numFmtId="173" fontId="10" fillId="0" borderId="0" xfId="15" applyNumberFormat="1" applyFont="1" applyBorder="1" applyAlignment="1">
      <alignment/>
    </xf>
    <xf numFmtId="0" fontId="8" fillId="0" borderId="0" xfId="0" applyFont="1" applyAlignment="1">
      <alignment/>
    </xf>
    <xf numFmtId="0" fontId="4" fillId="0" borderId="0" xfId="0" applyFont="1" applyAlignment="1">
      <alignment horizontal="right"/>
    </xf>
    <xf numFmtId="0" fontId="4" fillId="0" borderId="0" xfId="0" applyFont="1" applyAlignment="1">
      <alignment horizontal="left" wrapText="1" shrinkToFit="1"/>
    </xf>
    <xf numFmtId="0" fontId="4" fillId="0" borderId="0" xfId="0" applyFont="1" applyAlignment="1">
      <alignment/>
    </xf>
    <xf numFmtId="0" fontId="7" fillId="0" borderId="0" xfId="0" applyFont="1" applyAlignment="1">
      <alignment horizontal="left"/>
    </xf>
    <xf numFmtId="0" fontId="7" fillId="0" borderId="0" xfId="0" applyFont="1" applyAlignment="1">
      <alignment vertical="top"/>
    </xf>
    <xf numFmtId="0" fontId="4" fillId="0" borderId="0" xfId="0" applyFont="1" applyAlignment="1">
      <alignment horizontal="left" vertical="top" wrapText="1" shrinkToFit="1"/>
    </xf>
    <xf numFmtId="17" fontId="4" fillId="2" borderId="0" xfId="0" applyNumberFormat="1" applyFont="1" applyFill="1" applyAlignment="1">
      <alignment horizontal="center" wrapText="1" shrinkToFit="1"/>
    </xf>
    <xf numFmtId="17" fontId="4" fillId="0" borderId="0" xfId="0" applyNumberFormat="1" applyFont="1" applyAlignment="1">
      <alignment horizontal="center" wrapText="1" shrinkToFit="1"/>
    </xf>
    <xf numFmtId="0" fontId="4" fillId="2" borderId="1" xfId="0" applyFont="1" applyFill="1" applyBorder="1" applyAlignment="1">
      <alignment horizontal="center"/>
    </xf>
    <xf numFmtId="0" fontId="4" fillId="0" borderId="1" xfId="0" applyFont="1" applyBorder="1" applyAlignment="1">
      <alignment horizontal="center"/>
    </xf>
    <xf numFmtId="173" fontId="4" fillId="2" borderId="0" xfId="15" applyNumberFormat="1" applyFont="1" applyFill="1" applyAlignment="1">
      <alignment/>
    </xf>
    <xf numFmtId="173" fontId="4" fillId="2" borderId="0" xfId="15" applyNumberFormat="1" applyFont="1" applyFill="1" applyAlignment="1">
      <alignment horizontal="center"/>
    </xf>
    <xf numFmtId="173" fontId="4" fillId="2" borderId="3" xfId="0" applyNumberFormat="1" applyFont="1" applyFill="1" applyBorder="1" applyAlignment="1">
      <alignment/>
    </xf>
    <xf numFmtId="173" fontId="4" fillId="2" borderId="3" xfId="15" applyNumberFormat="1" applyFont="1" applyFill="1" applyBorder="1" applyAlignment="1">
      <alignment horizontal="center"/>
    </xf>
    <xf numFmtId="172" fontId="4" fillId="0" borderId="0" xfId="15" applyNumberFormat="1" applyFont="1" applyAlignment="1">
      <alignment/>
    </xf>
    <xf numFmtId="0" fontId="4" fillId="0" borderId="0" xfId="0" applyFont="1" applyAlignment="1">
      <alignment vertical="top"/>
    </xf>
    <xf numFmtId="0" fontId="4" fillId="0" borderId="0" xfId="0" applyFont="1" applyAlignment="1">
      <alignment vertical="center" wrapText="1"/>
    </xf>
    <xf numFmtId="0" fontId="7" fillId="0" borderId="0" xfId="0" applyFont="1" applyAlignment="1">
      <alignment/>
    </xf>
    <xf numFmtId="0" fontId="7" fillId="0" borderId="0" xfId="0" applyFont="1" applyAlignment="1">
      <alignment horizontal="left" wrapText="1" shrinkToFit="1"/>
    </xf>
    <xf numFmtId="0" fontId="7" fillId="0" borderId="0" xfId="0" applyFont="1" applyAlignment="1">
      <alignment horizontal="left" vertical="top" wrapText="1" shrinkToFit="1"/>
    </xf>
    <xf numFmtId="0" fontId="4" fillId="0" borderId="0" xfId="0" applyFont="1" applyAlignment="1">
      <alignment horizontal="center" wrapText="1" shrinkToFit="1"/>
    </xf>
    <xf numFmtId="173" fontId="4" fillId="0" borderId="1" xfId="15" applyNumberFormat="1" applyFont="1" applyBorder="1" applyAlignment="1">
      <alignment/>
    </xf>
    <xf numFmtId="0" fontId="4" fillId="0" borderId="0" xfId="0" applyFont="1" applyFill="1" applyAlignment="1">
      <alignment/>
    </xf>
    <xf numFmtId="0" fontId="4" fillId="0" borderId="0" xfId="0" applyFont="1" applyFill="1" applyAlignment="1">
      <alignment horizontal="center" wrapText="1" shrinkToFit="1"/>
    </xf>
    <xf numFmtId="0" fontId="4" fillId="0" borderId="0" xfId="0" applyFont="1" applyFill="1" applyAlignment="1">
      <alignment horizontal="center"/>
    </xf>
    <xf numFmtId="0" fontId="7" fillId="0" borderId="0" xfId="0" applyFont="1" applyFill="1" applyAlignment="1">
      <alignment/>
    </xf>
    <xf numFmtId="0" fontId="4" fillId="0" borderId="0" xfId="0" applyFont="1" applyFill="1" applyAlignment="1" quotePrefix="1">
      <alignment/>
    </xf>
    <xf numFmtId="172" fontId="4" fillId="0" borderId="0" xfId="15" applyNumberFormat="1" applyFont="1" applyFill="1" applyAlignment="1">
      <alignment horizontal="right"/>
    </xf>
    <xf numFmtId="172" fontId="4" fillId="0" borderId="2" xfId="15" applyNumberFormat="1" applyFont="1" applyFill="1" applyBorder="1" applyAlignment="1">
      <alignment horizontal="right"/>
    </xf>
    <xf numFmtId="37" fontId="4" fillId="0" borderId="0" xfId="15" applyNumberFormat="1" applyFont="1" applyFill="1" applyAlignment="1">
      <alignment horizontal="right"/>
    </xf>
    <xf numFmtId="37" fontId="4" fillId="0" borderId="2" xfId="15" applyNumberFormat="1" applyFont="1" applyFill="1" applyBorder="1" applyAlignment="1">
      <alignment horizontal="right"/>
    </xf>
    <xf numFmtId="37" fontId="4" fillId="0" borderId="0" xfId="15" applyNumberFormat="1" applyFont="1" applyFill="1" applyBorder="1" applyAlignment="1">
      <alignment horizontal="right" wrapText="1" shrinkToFit="1"/>
    </xf>
    <xf numFmtId="37" fontId="4" fillId="0" borderId="0" xfId="15" applyNumberFormat="1" applyFont="1" applyFill="1" applyBorder="1" applyAlignment="1">
      <alignment horizontal="right"/>
    </xf>
    <xf numFmtId="37" fontId="4" fillId="0" borderId="8" xfId="15" applyNumberFormat="1" applyFont="1" applyFill="1" applyBorder="1" applyAlignment="1">
      <alignment horizontal="right"/>
    </xf>
    <xf numFmtId="0" fontId="4" fillId="0" borderId="0" xfId="0" applyFont="1" applyAlignment="1" quotePrefix="1">
      <alignment/>
    </xf>
    <xf numFmtId="37" fontId="4" fillId="0" borderId="0" xfId="15" applyNumberFormat="1" applyFont="1" applyAlignment="1">
      <alignment horizontal="right"/>
    </xf>
    <xf numFmtId="0" fontId="4" fillId="0" borderId="0" xfId="0" applyFont="1" applyAlignment="1">
      <alignment horizontal="left"/>
    </xf>
    <xf numFmtId="172" fontId="4" fillId="0" borderId="0" xfId="15" applyNumberFormat="1" applyFont="1" applyFill="1" applyAlignment="1">
      <alignment/>
    </xf>
    <xf numFmtId="173" fontId="4" fillId="0" borderId="0" xfId="15" applyNumberFormat="1" applyFont="1" applyFill="1" applyAlignment="1">
      <alignment/>
    </xf>
    <xf numFmtId="172" fontId="4" fillId="0" borderId="0" xfId="15" applyNumberFormat="1" applyFont="1" applyFill="1" applyAlignment="1">
      <alignment/>
    </xf>
    <xf numFmtId="173" fontId="4" fillId="0" borderId="0" xfId="15" applyNumberFormat="1" applyFont="1" applyAlignment="1">
      <alignment/>
    </xf>
    <xf numFmtId="173" fontId="4" fillId="0" borderId="0" xfId="15" applyNumberFormat="1" applyFont="1" applyAlignment="1">
      <alignment horizontal="right"/>
    </xf>
    <xf numFmtId="173" fontId="4" fillId="0" borderId="1" xfId="15" applyNumberFormat="1" applyFont="1" applyFill="1" applyBorder="1" applyAlignment="1">
      <alignment/>
    </xf>
    <xf numFmtId="173" fontId="4" fillId="0" borderId="0" xfId="15" applyNumberFormat="1" applyFont="1" applyFill="1" applyBorder="1" applyAlignment="1">
      <alignment/>
    </xf>
    <xf numFmtId="173" fontId="4" fillId="0" borderId="3" xfId="15" applyNumberFormat="1" applyFont="1" applyFill="1" applyBorder="1" applyAlignment="1">
      <alignment horizontal="right"/>
    </xf>
    <xf numFmtId="173" fontId="4" fillId="0" borderId="0" xfId="15" applyNumberFormat="1" applyFont="1" applyFill="1" applyBorder="1" applyAlignment="1">
      <alignment horizontal="right"/>
    </xf>
    <xf numFmtId="0" fontId="11" fillId="0" borderId="0" xfId="0" applyFont="1" applyAlignment="1">
      <alignment/>
    </xf>
    <xf numFmtId="0" fontId="8" fillId="0" borderId="0" xfId="0" applyFont="1" applyBorder="1" applyAlignment="1">
      <alignment horizontal="center"/>
    </xf>
    <xf numFmtId="173" fontId="4" fillId="0" borderId="0" xfId="15" applyNumberFormat="1" applyFont="1" applyFill="1" applyAlignment="1">
      <alignment horizontal="center"/>
    </xf>
    <xf numFmtId="0" fontId="7" fillId="3" borderId="0" xfId="0" applyFont="1" applyFill="1" applyAlignment="1">
      <alignment/>
    </xf>
    <xf numFmtId="0" fontId="7" fillId="0" borderId="0" xfId="0" applyFont="1" applyFill="1" applyAlignment="1">
      <alignment horizontal="right"/>
    </xf>
    <xf numFmtId="0" fontId="4" fillId="0" borderId="0" xfId="0" applyFont="1" applyFill="1" applyAlignment="1">
      <alignment horizontal="right"/>
    </xf>
    <xf numFmtId="173" fontId="4" fillId="0" borderId="3" xfId="15" applyNumberFormat="1" applyFont="1" applyFill="1" applyBorder="1" applyAlignment="1">
      <alignment/>
    </xf>
    <xf numFmtId="0" fontId="4" fillId="0" borderId="0" xfId="0" applyFont="1" applyAlignment="1" quotePrefix="1">
      <alignment horizontal="left" vertical="center"/>
    </xf>
    <xf numFmtId="0" fontId="4" fillId="0" borderId="0" xfId="0" applyFont="1" applyAlignment="1">
      <alignment horizontal="right" vertical="top"/>
    </xf>
    <xf numFmtId="0" fontId="7" fillId="0" borderId="0" xfId="0" applyFont="1" applyAlignment="1">
      <alignment horizontal="left" vertical="top"/>
    </xf>
    <xf numFmtId="0" fontId="4" fillId="0" borderId="0" xfId="0" applyFont="1" applyAlignment="1" quotePrefix="1">
      <alignment horizontal="left"/>
    </xf>
    <xf numFmtId="0" fontId="4" fillId="2" borderId="0" xfId="0" applyFont="1" applyFill="1" applyAlignment="1">
      <alignment/>
    </xf>
    <xf numFmtId="0" fontId="7" fillId="2" borderId="0" xfId="0" applyFont="1" applyFill="1" applyAlignment="1">
      <alignment/>
    </xf>
    <xf numFmtId="0" fontId="8" fillId="0" borderId="0" xfId="0" applyFont="1" applyAlignment="1">
      <alignment horizontal="right"/>
    </xf>
    <xf numFmtId="44" fontId="4" fillId="0" borderId="0" xfId="17" applyFont="1" applyAlignment="1">
      <alignment/>
    </xf>
    <xf numFmtId="0" fontId="4" fillId="0" borderId="9" xfId="0" applyFont="1" applyBorder="1" applyAlignment="1">
      <alignment/>
    </xf>
    <xf numFmtId="0" fontId="4" fillId="0" borderId="7" xfId="0" applyFont="1" applyBorder="1" applyAlignment="1">
      <alignment horizontal="center"/>
    </xf>
    <xf numFmtId="0" fontId="4" fillId="0" borderId="10" xfId="0" applyFont="1" applyBorder="1" applyAlignment="1">
      <alignment horizontal="center"/>
    </xf>
    <xf numFmtId="44" fontId="4" fillId="0" borderId="10" xfId="17" applyFont="1" applyBorder="1" applyAlignment="1">
      <alignment/>
    </xf>
    <xf numFmtId="0" fontId="4" fillId="2" borderId="9" xfId="0" applyFont="1" applyFill="1" applyBorder="1" applyAlignment="1">
      <alignment/>
    </xf>
    <xf numFmtId="0" fontId="4" fillId="0" borderId="4" xfId="0" applyFont="1" applyBorder="1" applyAlignment="1">
      <alignment/>
    </xf>
    <xf numFmtId="0" fontId="4" fillId="2" borderId="4" xfId="0" applyFont="1" applyFill="1" applyBorder="1" applyAlignment="1">
      <alignment/>
    </xf>
    <xf numFmtId="0" fontId="4" fillId="0" borderId="4" xfId="0" applyFont="1" applyBorder="1" applyAlignment="1">
      <alignment horizontal="center"/>
    </xf>
    <xf numFmtId="0" fontId="4" fillId="0" borderId="11" xfId="0" applyFont="1" applyBorder="1" applyAlignment="1">
      <alignment/>
    </xf>
    <xf numFmtId="0" fontId="4" fillId="0" borderId="12" xfId="0" applyFont="1" applyBorder="1" applyAlignment="1">
      <alignment horizontal="center"/>
    </xf>
    <xf numFmtId="0" fontId="4" fillId="0" borderId="12" xfId="0" applyFont="1" applyBorder="1" applyAlignment="1">
      <alignment/>
    </xf>
    <xf numFmtId="0" fontId="4" fillId="2" borderId="11" xfId="0" applyFont="1" applyFill="1" applyBorder="1" applyAlignment="1">
      <alignment horizontal="center"/>
    </xf>
    <xf numFmtId="0" fontId="4" fillId="0" borderId="5" xfId="0" applyFont="1" applyBorder="1" applyAlignment="1">
      <alignment horizontal="center"/>
    </xf>
    <xf numFmtId="0" fontId="4" fillId="2" borderId="5" xfId="0" applyFont="1" applyFill="1" applyBorder="1" applyAlignment="1">
      <alignment horizontal="center"/>
    </xf>
    <xf numFmtId="0" fontId="4" fillId="0" borderId="12" xfId="0" applyFont="1" applyBorder="1" applyAlignment="1">
      <alignment/>
    </xf>
    <xf numFmtId="175" fontId="4" fillId="2" borderId="5" xfId="0" applyNumberFormat="1" applyFont="1" applyFill="1" applyBorder="1" applyAlignment="1">
      <alignment horizontal="center"/>
    </xf>
    <xf numFmtId="175" fontId="4" fillId="0" borderId="5" xfId="0" applyNumberFormat="1" applyFont="1" applyBorder="1" applyAlignment="1">
      <alignment horizontal="center"/>
    </xf>
    <xf numFmtId="0" fontId="4" fillId="0" borderId="13" xfId="0" applyFont="1" applyBorder="1" applyAlignment="1">
      <alignment/>
    </xf>
    <xf numFmtId="0" fontId="4" fillId="0" borderId="14" xfId="0" applyFont="1" applyBorder="1" applyAlignment="1">
      <alignment horizontal="center"/>
    </xf>
    <xf numFmtId="0" fontId="4" fillId="0" borderId="14" xfId="0" applyFont="1" applyBorder="1" applyAlignment="1">
      <alignment/>
    </xf>
    <xf numFmtId="0" fontId="4" fillId="2" borderId="13" xfId="0" applyFont="1" applyFill="1" applyBorder="1" applyAlignment="1">
      <alignment horizontal="center"/>
    </xf>
    <xf numFmtId="0" fontId="4" fillId="0" borderId="6" xfId="0" applyFont="1" applyBorder="1" applyAlignment="1">
      <alignment horizontal="center"/>
    </xf>
    <xf numFmtId="0" fontId="4" fillId="2" borderId="6" xfId="0" applyFont="1" applyFill="1" applyBorder="1" applyAlignment="1">
      <alignment horizontal="center"/>
    </xf>
    <xf numFmtId="4" fontId="4" fillId="2" borderId="4" xfId="15" applyNumberFormat="1" applyFont="1" applyFill="1" applyBorder="1" applyAlignment="1">
      <alignment/>
    </xf>
    <xf numFmtId="4" fontId="4" fillId="0" borderId="4" xfId="15" applyNumberFormat="1" applyFont="1" applyBorder="1" applyAlignment="1">
      <alignment/>
    </xf>
    <xf numFmtId="4" fontId="4" fillId="0" borderId="0" xfId="15" applyNumberFormat="1" applyFont="1" applyAlignment="1">
      <alignment/>
    </xf>
    <xf numFmtId="0" fontId="4" fillId="0" borderId="13" xfId="0" applyFont="1" applyBorder="1" applyAlignment="1">
      <alignment horizontal="right"/>
    </xf>
    <xf numFmtId="173" fontId="4" fillId="2" borderId="6" xfId="15" applyNumberFormat="1" applyFont="1" applyFill="1" applyBorder="1" applyAlignment="1">
      <alignment/>
    </xf>
    <xf numFmtId="173" fontId="4" fillId="0" borderId="6" xfId="15" applyNumberFormat="1" applyFont="1" applyBorder="1" applyAlignment="1">
      <alignment/>
    </xf>
    <xf numFmtId="3" fontId="4" fillId="0" borderId="0" xfId="15" applyNumberFormat="1" applyFont="1" applyAlignment="1">
      <alignment/>
    </xf>
    <xf numFmtId="3" fontId="4" fillId="0" borderId="0" xfId="0" applyNumberFormat="1" applyFont="1" applyAlignment="1">
      <alignment/>
    </xf>
    <xf numFmtId="173" fontId="4" fillId="2" borderId="5" xfId="15" applyNumberFormat="1" applyFont="1" applyFill="1" applyBorder="1" applyAlignment="1">
      <alignment/>
    </xf>
    <xf numFmtId="173" fontId="4" fillId="0" borderId="5" xfId="15" applyNumberFormat="1" applyFont="1" applyBorder="1" applyAlignment="1">
      <alignment/>
    </xf>
    <xf numFmtId="173" fontId="4" fillId="2" borderId="4" xfId="15" applyNumberFormat="1" applyFont="1" applyFill="1" applyBorder="1" applyAlignment="1">
      <alignment/>
    </xf>
    <xf numFmtId="173" fontId="4" fillId="0" borderId="4" xfId="15" applyNumberFormat="1" applyFont="1" applyBorder="1" applyAlignment="1">
      <alignment/>
    </xf>
    <xf numFmtId="0" fontId="4" fillId="0" borderId="13" xfId="0" applyFont="1" applyBorder="1" applyAlignment="1">
      <alignment horizontal="left"/>
    </xf>
    <xf numFmtId="0" fontId="4" fillId="0" borderId="9" xfId="0" applyFont="1" applyBorder="1" applyAlignment="1">
      <alignment horizontal="left"/>
    </xf>
    <xf numFmtId="0" fontId="4" fillId="2" borderId="5" xfId="0" applyFont="1" applyFill="1" applyBorder="1" applyAlignment="1">
      <alignment/>
    </xf>
    <xf numFmtId="0" fontId="4" fillId="0" borderId="5" xfId="0" applyFont="1" applyBorder="1" applyAlignment="1">
      <alignment/>
    </xf>
    <xf numFmtId="49" fontId="4" fillId="0" borderId="1" xfId="15" applyNumberFormat="1" applyFont="1" applyBorder="1" applyAlignment="1">
      <alignment horizontal="center"/>
    </xf>
    <xf numFmtId="0" fontId="4" fillId="2" borderId="6" xfId="0" applyFont="1" applyFill="1" applyBorder="1" applyAlignment="1">
      <alignment/>
    </xf>
    <xf numFmtId="0" fontId="4" fillId="0" borderId="6" xfId="0" applyFont="1" applyBorder="1" applyAlignment="1">
      <alignment/>
    </xf>
    <xf numFmtId="0" fontId="4" fillId="0" borderId="0" xfId="0" applyFont="1" applyBorder="1" applyAlignment="1">
      <alignment horizontal="center" vertical="top"/>
    </xf>
    <xf numFmtId="3" fontId="4" fillId="2" borderId="5" xfId="15" applyNumberFormat="1" applyFont="1" applyFill="1" applyBorder="1" applyAlignment="1">
      <alignment/>
    </xf>
    <xf numFmtId="3" fontId="4" fillId="0" borderId="5" xfId="15" applyNumberFormat="1" applyFont="1" applyBorder="1" applyAlignment="1">
      <alignment/>
    </xf>
    <xf numFmtId="3" fontId="4" fillId="2" borderId="4" xfId="15" applyNumberFormat="1" applyFont="1" applyFill="1" applyBorder="1" applyAlignment="1">
      <alignment/>
    </xf>
    <xf numFmtId="3" fontId="4" fillId="0" borderId="4" xfId="15" applyNumberFormat="1" applyFont="1" applyBorder="1" applyAlignment="1">
      <alignment/>
    </xf>
    <xf numFmtId="4" fontId="4" fillId="2" borderId="6" xfId="15" applyNumberFormat="1" applyFont="1" applyFill="1" applyBorder="1" applyAlignment="1">
      <alignment/>
    </xf>
    <xf numFmtId="4" fontId="4" fillId="0" borderId="6" xfId="15" applyNumberFormat="1" applyFont="1" applyFill="1" applyBorder="1" applyAlignment="1">
      <alignment/>
    </xf>
    <xf numFmtId="3" fontId="4" fillId="0" borderId="0" xfId="15" applyNumberFormat="1" applyFont="1" applyBorder="1" applyAlignment="1">
      <alignment horizontal="right"/>
    </xf>
    <xf numFmtId="2" fontId="4" fillId="2" borderId="5" xfId="0" applyNumberFormat="1" applyFont="1" applyFill="1" applyBorder="1" applyAlignment="1">
      <alignment/>
    </xf>
    <xf numFmtId="2" fontId="4" fillId="0" borderId="5" xfId="0" applyNumberFormat="1" applyFont="1" applyBorder="1" applyAlignment="1">
      <alignment/>
    </xf>
    <xf numFmtId="0" fontId="4" fillId="0" borderId="6" xfId="0" applyFont="1" applyBorder="1" applyAlignment="1">
      <alignment horizontal="left"/>
    </xf>
    <xf numFmtId="173" fontId="4" fillId="0" borderId="0" xfId="0" applyNumberFormat="1" applyFont="1" applyFill="1" applyAlignment="1">
      <alignment/>
    </xf>
    <xf numFmtId="49" fontId="4" fillId="0" borderId="0" xfId="15" applyNumberFormat="1" applyFont="1" applyAlignment="1">
      <alignment horizontal="center"/>
    </xf>
    <xf numFmtId="43" fontId="4" fillId="0" borderId="0" xfId="15" applyFont="1" applyFill="1" applyAlignment="1">
      <alignment/>
    </xf>
    <xf numFmtId="43" fontId="4" fillId="0" borderId="0" xfId="15" applyFont="1" applyAlignment="1">
      <alignment/>
    </xf>
    <xf numFmtId="43" fontId="4" fillId="0" borderId="0" xfId="15" applyFont="1" applyFill="1" applyAlignment="1">
      <alignment horizontal="right"/>
    </xf>
    <xf numFmtId="2" fontId="4" fillId="0" borderId="0" xfId="0" applyNumberFormat="1" applyFont="1" applyFill="1" applyAlignment="1">
      <alignment/>
    </xf>
    <xf numFmtId="0" fontId="4" fillId="0" borderId="0" xfId="15" applyNumberFormat="1" applyFont="1" applyAlignment="1">
      <alignment horizontal="center"/>
    </xf>
    <xf numFmtId="173" fontId="3" fillId="0" borderId="0" xfId="15" applyNumberFormat="1" applyFont="1" applyAlignment="1">
      <alignment/>
    </xf>
    <xf numFmtId="173" fontId="3" fillId="0" borderId="1" xfId="15" applyNumberFormat="1" applyFont="1" applyBorder="1" applyAlignment="1">
      <alignment/>
    </xf>
    <xf numFmtId="173" fontId="6" fillId="0" borderId="0" xfId="0" applyNumberFormat="1" applyFont="1" applyFill="1" applyAlignment="1">
      <alignment/>
    </xf>
    <xf numFmtId="171" fontId="4" fillId="2" borderId="4" xfId="15" applyNumberFormat="1" applyFont="1" applyFill="1" applyBorder="1" applyAlignment="1">
      <alignment/>
    </xf>
    <xf numFmtId="171" fontId="4" fillId="0" borderId="4" xfId="15" applyNumberFormat="1" applyFont="1" applyBorder="1" applyAlignment="1">
      <alignment/>
    </xf>
    <xf numFmtId="172" fontId="4" fillId="0" borderId="0" xfId="0" applyNumberFormat="1" applyFont="1" applyFill="1" applyAlignment="1">
      <alignment/>
    </xf>
    <xf numFmtId="0" fontId="4" fillId="0" borderId="0" xfId="0" applyFont="1" applyFill="1" applyBorder="1" applyAlignment="1">
      <alignment horizontal="center" wrapText="1" shrinkToFit="1"/>
    </xf>
    <xf numFmtId="172" fontId="4" fillId="0" borderId="0" xfId="15" applyNumberFormat="1" applyFont="1" applyFill="1" applyBorder="1" applyAlignment="1">
      <alignment horizontal="right" wrapText="1" shrinkToFit="1"/>
    </xf>
    <xf numFmtId="172" fontId="4" fillId="0" borderId="0" xfId="15" applyNumberFormat="1" applyFont="1" applyFill="1" applyBorder="1" applyAlignment="1">
      <alignment horizontal="right"/>
    </xf>
    <xf numFmtId="0" fontId="4" fillId="0" borderId="0" xfId="0" applyFont="1" applyFill="1" applyAlignment="1">
      <alignment vertical="center" wrapText="1"/>
    </xf>
    <xf numFmtId="0" fontId="4" fillId="0" borderId="0" xfId="0" applyFont="1" applyAlignment="1">
      <alignment horizontal="justify" vertical="center" wrapText="1" shrinkToFit="1"/>
    </xf>
    <xf numFmtId="0" fontId="3" fillId="0" borderId="0" xfId="0" applyFont="1" applyAlignment="1">
      <alignment wrapText="1"/>
    </xf>
    <xf numFmtId="0" fontId="0" fillId="0" borderId="0" xfId="0" applyAlignment="1">
      <alignment wrapText="1"/>
    </xf>
    <xf numFmtId="0" fontId="3" fillId="0" borderId="0" xfId="0" applyFont="1" applyAlignment="1">
      <alignment horizontal="justify" vertical="center" wrapText="1"/>
    </xf>
    <xf numFmtId="0" fontId="0" fillId="0" borderId="0" xfId="0" applyFont="1" applyAlignment="1">
      <alignment horizontal="left" wrapText="1" shrinkToFit="1"/>
    </xf>
    <xf numFmtId="0" fontId="0" fillId="0" borderId="0" xfId="0" applyAlignment="1">
      <alignment/>
    </xf>
    <xf numFmtId="0" fontId="4" fillId="0" borderId="0" xfId="0" applyFont="1" applyAlignment="1">
      <alignment horizontal="justify" vertical="center" wrapText="1"/>
    </xf>
    <xf numFmtId="0" fontId="6" fillId="0" borderId="0" xfId="0" applyFont="1" applyAlignment="1">
      <alignment horizontal="justify" vertical="center" wrapText="1"/>
    </xf>
    <xf numFmtId="0" fontId="4" fillId="0" borderId="0" xfId="0" applyFont="1" applyAlignment="1">
      <alignment horizontal="left" vertical="center" wrapText="1" shrinkToFit="1"/>
    </xf>
    <xf numFmtId="0" fontId="4" fillId="0" borderId="0" xfId="0" applyFont="1" applyAlignment="1">
      <alignment horizontal="left" wrapText="1" shrinkToFit="1"/>
    </xf>
    <xf numFmtId="0" fontId="4" fillId="0" borderId="0" xfId="0" applyFont="1" applyAlignment="1">
      <alignment horizontal="justify" vertical="center" wrapText="1" shrinkToFit="1"/>
    </xf>
    <xf numFmtId="0" fontId="4" fillId="0" borderId="15" xfId="0" applyFont="1" applyBorder="1" applyAlignment="1">
      <alignment horizontal="center"/>
    </xf>
    <xf numFmtId="0" fontId="4" fillId="0" borderId="2" xfId="0" applyFont="1" applyBorder="1" applyAlignment="1">
      <alignment horizontal="center"/>
    </xf>
    <xf numFmtId="0" fontId="4" fillId="0" borderId="16" xfId="0" applyFont="1" applyBorder="1" applyAlignment="1">
      <alignment horizontal="center"/>
    </xf>
    <xf numFmtId="0" fontId="4" fillId="0" borderId="0" xfId="0" applyFont="1" applyAlignment="1">
      <alignment horizontal="center"/>
    </xf>
    <xf numFmtId="0" fontId="4" fillId="0" borderId="0" xfId="0" applyFont="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justify" vertical="center" wrapText="1" shrinkToFit="1"/>
    </xf>
    <xf numFmtId="0" fontId="4" fillId="0" borderId="0" xfId="0" applyNumberFormat="1" applyFont="1" applyAlignment="1">
      <alignment horizontal="left" vertical="top" wrapText="1" shrinkToFit="1"/>
    </xf>
    <xf numFmtId="0" fontId="7" fillId="0" borderId="0" xfId="0" applyFont="1" applyAlignment="1">
      <alignment wrapText="1"/>
    </xf>
    <xf numFmtId="0" fontId="4" fillId="0" borderId="0" xfId="0" applyFont="1" applyAlignment="1">
      <alignment wrapText="1" shrinkToFit="1"/>
    </xf>
    <xf numFmtId="0" fontId="4" fillId="0" borderId="0" xfId="0" applyFont="1" applyAlignment="1">
      <alignment vertical="center" wrapText="1" shrinkToFit="1"/>
    </xf>
    <xf numFmtId="0" fontId="4" fillId="0" borderId="0" xfId="0" applyFont="1" applyAlignment="1">
      <alignment vertical="top" wrapText="1" shrinkToFit="1"/>
    </xf>
    <xf numFmtId="0" fontId="4" fillId="0" borderId="0" xfId="0" applyFont="1" applyAlignment="1">
      <alignment horizontal="left" vertical="top" wrapText="1" shrinkToFit="1"/>
    </xf>
    <xf numFmtId="0" fontId="4" fillId="0" borderId="0" xfId="0" applyFont="1" applyFill="1" applyAlignment="1">
      <alignment horizontal="left" vertical="center" wrapText="1"/>
    </xf>
    <xf numFmtId="0" fontId="7" fillId="0" borderId="0" xfId="0" applyFont="1" applyAlignment="1">
      <alignment horizontal="left"/>
    </xf>
    <xf numFmtId="0" fontId="4" fillId="2" borderId="0" xfId="0" applyFont="1" applyFill="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8</xdr:row>
      <xdr:rowOff>0</xdr:rowOff>
    </xdr:from>
    <xdr:to>
      <xdr:col>7</xdr:col>
      <xdr:colOff>676275</xdr:colOff>
      <xdr:row>10</xdr:row>
      <xdr:rowOff>0</xdr:rowOff>
    </xdr:to>
    <xdr:sp>
      <xdr:nvSpPr>
        <xdr:cNvPr id="1" name="AutoShape 1"/>
        <xdr:cNvSpPr>
          <a:spLocks/>
        </xdr:cNvSpPr>
      </xdr:nvSpPr>
      <xdr:spPr>
        <a:xfrm rot="5423613">
          <a:off x="3343275" y="2057400"/>
          <a:ext cx="2581275"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8</xdr:row>
      <xdr:rowOff>0</xdr:rowOff>
    </xdr:from>
    <xdr:to>
      <xdr:col>7</xdr:col>
      <xdr:colOff>676275</xdr:colOff>
      <xdr:row>10</xdr:row>
      <xdr:rowOff>0</xdr:rowOff>
    </xdr:to>
    <xdr:sp>
      <xdr:nvSpPr>
        <xdr:cNvPr id="2" name="AutoShape 2"/>
        <xdr:cNvSpPr>
          <a:spLocks/>
        </xdr:cNvSpPr>
      </xdr:nvSpPr>
      <xdr:spPr>
        <a:xfrm rot="5423613">
          <a:off x="3343275" y="2057400"/>
          <a:ext cx="2581275"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22</xdr:row>
      <xdr:rowOff>0</xdr:rowOff>
    </xdr:from>
    <xdr:to>
      <xdr:col>7</xdr:col>
      <xdr:colOff>676275</xdr:colOff>
      <xdr:row>24</xdr:row>
      <xdr:rowOff>0</xdr:rowOff>
    </xdr:to>
    <xdr:sp>
      <xdr:nvSpPr>
        <xdr:cNvPr id="3" name="AutoShape 3"/>
        <xdr:cNvSpPr>
          <a:spLocks/>
        </xdr:cNvSpPr>
      </xdr:nvSpPr>
      <xdr:spPr>
        <a:xfrm rot="5423613">
          <a:off x="3343275" y="5095875"/>
          <a:ext cx="2581275"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22</xdr:row>
      <xdr:rowOff>0</xdr:rowOff>
    </xdr:from>
    <xdr:to>
      <xdr:col>7</xdr:col>
      <xdr:colOff>676275</xdr:colOff>
      <xdr:row>24</xdr:row>
      <xdr:rowOff>0</xdr:rowOff>
    </xdr:to>
    <xdr:sp>
      <xdr:nvSpPr>
        <xdr:cNvPr id="4" name="AutoShape 4"/>
        <xdr:cNvSpPr>
          <a:spLocks/>
        </xdr:cNvSpPr>
      </xdr:nvSpPr>
      <xdr:spPr>
        <a:xfrm rot="5423613">
          <a:off x="3343275" y="5095875"/>
          <a:ext cx="2581275"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udrey%20Ang\My%20Documents\My%20Received%20Files\SEAL%20-%20consol%20Q1-06%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udrey%20Ang\My%20Documents\My%20Received%20Files\chee%20soo%20ling\Bursa%20annoucement\Quarterly%20announcement\SEAL\Jun%202005\2005,%20Q1\SEAL%20-%202005%20Q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l-mfg"/>
      <sheetName val="b-sheet"/>
      <sheetName val="eQuity"/>
      <sheetName val="noTes-new"/>
      <sheetName val="a.review bs"/>
      <sheetName val="AR"/>
      <sheetName val="comparative"/>
      <sheetName val="a. review pl"/>
      <sheetName val="CashFloW"/>
      <sheetName val="Consol AJE"/>
      <sheetName val="incOme "/>
      <sheetName val="Borrowings"/>
      <sheetName val="legal case"/>
      <sheetName val="prop dev cost"/>
      <sheetName val="gem consol"/>
      <sheetName val="HP"/>
      <sheetName val="WR-dev paid"/>
      <sheetName val="GW &amp; MI"/>
      <sheetName val="workings on disposal"/>
      <sheetName val="gem"/>
      <sheetName val="Payables "/>
    </sheetNames>
    <sheetDataSet>
      <sheetData sheetId="0">
        <row r="28">
          <cell r="T28">
            <v>827693.04</v>
          </cell>
        </row>
        <row r="174">
          <cell r="Q174">
            <v>421115</v>
          </cell>
        </row>
      </sheetData>
      <sheetData sheetId="1">
        <row r="2">
          <cell r="A2" t="str">
            <v>QUARTERLY REPORT ON CONSOLIDATED RESULTS FOR THE FINANCIAL PERIOD ENDED 30 SEPTEMBER 2005</v>
          </cell>
        </row>
      </sheetData>
      <sheetData sheetId="2">
        <row r="2">
          <cell r="A2" t="str">
            <v>QUARTERLY REPORT ON CONSOLIDATED RESULTS FOR THE FINANCIAL PERIOD ENDED 30 SEPTEMBER 2005</v>
          </cell>
        </row>
      </sheetData>
      <sheetData sheetId="8">
        <row r="45">
          <cell r="B45">
            <v>421.115</v>
          </cell>
        </row>
      </sheetData>
      <sheetData sheetId="10">
        <row r="2">
          <cell r="A2" t="str">
            <v>QUARTERLY REPORT ON CONSOLIDATED RESULTS FOR THE FINANCIAL PERIOD ENDED 30 SEPTEMBER 2005</v>
          </cell>
        </row>
        <row r="13">
          <cell r="E13">
            <v>38625</v>
          </cell>
        </row>
      </sheetData>
      <sheetData sheetId="11">
        <row r="9">
          <cell r="F9">
            <v>500117</v>
          </cell>
        </row>
        <row r="12">
          <cell r="F12">
            <v>587102</v>
          </cell>
        </row>
        <row r="14">
          <cell r="F14">
            <v>5943365.91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cOme "/>
      <sheetName val="b-sheet"/>
      <sheetName val="eQuity"/>
      <sheetName val="WR-dev paid"/>
      <sheetName val="CashFloW"/>
      <sheetName val="noTes-new"/>
      <sheetName val="AR"/>
      <sheetName val="Consol AJE"/>
      <sheetName val="seal-mfg"/>
      <sheetName val="gem"/>
      <sheetName val="GW &amp; MI"/>
      <sheetName val="Borrowings"/>
      <sheetName val="Payables "/>
    </sheetNames>
    <sheetDataSet>
      <sheetData sheetId="2">
        <row r="15">
          <cell r="A15" t="str">
            <v>Placement expenses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68"/>
  <sheetViews>
    <sheetView tabSelected="1" workbookViewId="0" topLeftCell="A1">
      <selection activeCell="A4" sqref="A4"/>
    </sheetView>
  </sheetViews>
  <sheetFormatPr defaultColWidth="9.140625" defaultRowHeight="12.75"/>
  <cols>
    <col min="1" max="1" width="56.8515625" style="2" customWidth="1"/>
    <col min="2" max="2" width="20.28125" style="2" customWidth="1"/>
    <col min="3" max="3" width="19.140625" style="3" customWidth="1"/>
    <col min="4" max="4" width="14.28125" style="4" bestFit="1" customWidth="1"/>
    <col min="5" max="5" width="9.7109375" style="5" bestFit="1" customWidth="1"/>
    <col min="6" max="6" width="12.00390625" style="5" customWidth="1"/>
    <col min="7" max="7" width="9.140625" style="5" customWidth="1"/>
    <col min="8" max="16384" width="9.140625" style="2" customWidth="1"/>
  </cols>
  <sheetData>
    <row r="1" ht="15.75">
      <c r="A1" s="1" t="s">
        <v>0</v>
      </c>
    </row>
    <row r="2" spans="1:3" ht="31.5" customHeight="1">
      <c r="A2" s="212" t="str">
        <f>+'[1]incOme '!A2</f>
        <v>QUARTERLY REPORT ON CONSOLIDATED RESULTS FOR THE FINANCIAL PERIOD ENDED 30 SEPTEMBER 2005</v>
      </c>
      <c r="B2" s="213"/>
      <c r="C2" s="213"/>
    </row>
    <row r="3" ht="15">
      <c r="A3" s="6"/>
    </row>
    <row r="5" ht="15">
      <c r="A5" s="2" t="s">
        <v>1</v>
      </c>
    </row>
    <row r="6" spans="2:3" ht="15">
      <c r="B6" s="7" t="s">
        <v>2</v>
      </c>
      <c r="C6" s="8" t="s">
        <v>3</v>
      </c>
    </row>
    <row r="7" spans="2:6" ht="15">
      <c r="B7" s="7" t="s">
        <v>4</v>
      </c>
      <c r="C7" s="8" t="s">
        <v>5</v>
      </c>
      <c r="F7" s="9"/>
    </row>
    <row r="8" spans="2:6" ht="15">
      <c r="B8" s="7" t="s">
        <v>6</v>
      </c>
      <c r="C8" s="8" t="s">
        <v>7</v>
      </c>
      <c r="F8" s="9"/>
    </row>
    <row r="9" spans="2:6" ht="15">
      <c r="B9" s="7" t="s">
        <v>8</v>
      </c>
      <c r="C9" s="8" t="s">
        <v>9</v>
      </c>
      <c r="F9" s="9"/>
    </row>
    <row r="10" spans="2:6" ht="15">
      <c r="B10" s="7" t="s">
        <v>10</v>
      </c>
      <c r="C10" s="8" t="s">
        <v>11</v>
      </c>
      <c r="F10" s="9"/>
    </row>
    <row r="11" spans="1:6" ht="15">
      <c r="A11" s="5"/>
      <c r="B11" s="10">
        <f>+'[1]incOme '!E13</f>
        <v>38625</v>
      </c>
      <c r="C11" s="11">
        <v>38533</v>
      </c>
      <c r="F11" s="12"/>
    </row>
    <row r="12" spans="2:6" ht="15">
      <c r="B12" s="9" t="s">
        <v>12</v>
      </c>
      <c r="C12" s="13" t="s">
        <v>12</v>
      </c>
      <c r="F12" s="9"/>
    </row>
    <row r="13" spans="1:2" ht="15">
      <c r="A13" s="2" t="s">
        <v>13</v>
      </c>
      <c r="B13" s="7"/>
    </row>
    <row r="14" spans="1:7" ht="15">
      <c r="A14" s="3" t="s">
        <v>14</v>
      </c>
      <c r="B14" s="201">
        <v>5892.3065</v>
      </c>
      <c r="C14" s="14">
        <v>6049</v>
      </c>
      <c r="F14" s="15"/>
      <c r="G14" s="16"/>
    </row>
    <row r="15" spans="1:7" ht="15">
      <c r="A15" s="3" t="s">
        <v>15</v>
      </c>
      <c r="B15" s="201">
        <v>185000</v>
      </c>
      <c r="C15" s="14">
        <v>215000</v>
      </c>
      <c r="F15" s="15"/>
      <c r="G15" s="16"/>
    </row>
    <row r="16" spans="1:7" ht="15">
      <c r="A16" s="3" t="s">
        <v>16</v>
      </c>
      <c r="B16" s="201">
        <v>0</v>
      </c>
      <c r="C16" s="14">
        <v>0</v>
      </c>
      <c r="F16" s="15"/>
      <c r="G16" s="16"/>
    </row>
    <row r="17" spans="1:7" ht="15">
      <c r="A17" s="3" t="s">
        <v>17</v>
      </c>
      <c r="B17" s="201">
        <v>0</v>
      </c>
      <c r="C17" s="14">
        <v>0</v>
      </c>
      <c r="F17" s="15"/>
      <c r="G17" s="16"/>
    </row>
    <row r="18" spans="1:7" ht="15">
      <c r="A18" s="3" t="s">
        <v>18</v>
      </c>
      <c r="B18" s="201">
        <v>17198.533</v>
      </c>
      <c r="C18" s="14">
        <v>17115</v>
      </c>
      <c r="F18" s="15"/>
      <c r="G18" s="16"/>
    </row>
    <row r="19" spans="1:7" ht="15">
      <c r="A19" s="3" t="s">
        <v>19</v>
      </c>
      <c r="B19" s="201">
        <v>33718.2</v>
      </c>
      <c r="C19" s="14">
        <v>33718</v>
      </c>
      <c r="F19" s="15"/>
      <c r="G19" s="16"/>
    </row>
    <row r="20" spans="1:7" ht="15">
      <c r="A20" s="3" t="s">
        <v>20</v>
      </c>
      <c r="B20" s="201">
        <v>2755</v>
      </c>
      <c r="C20" s="14">
        <v>2754</v>
      </c>
      <c r="F20" s="15"/>
      <c r="G20" s="16"/>
    </row>
    <row r="21" spans="1:7" ht="15">
      <c r="A21" s="3" t="s">
        <v>21</v>
      </c>
      <c r="B21" s="201">
        <v>4</v>
      </c>
      <c r="C21" s="17">
        <v>4</v>
      </c>
      <c r="F21" s="15"/>
      <c r="G21" s="16"/>
    </row>
    <row r="22" spans="1:7" ht="15">
      <c r="A22" s="3" t="s">
        <v>22</v>
      </c>
      <c r="B22" s="202">
        <v>17386.646309458334</v>
      </c>
      <c r="C22" s="18">
        <v>17635</v>
      </c>
      <c r="F22" s="15"/>
      <c r="G22" s="16"/>
    </row>
    <row r="23" spans="2:7" ht="15">
      <c r="B23" s="31">
        <v>261955</v>
      </c>
      <c r="C23" s="14">
        <v>292275</v>
      </c>
      <c r="F23" s="15"/>
      <c r="G23" s="16"/>
    </row>
    <row r="24" spans="1:7" ht="12.75" customHeight="1">
      <c r="A24" s="2" t="s">
        <v>23</v>
      </c>
      <c r="B24" s="20"/>
      <c r="C24" s="14"/>
      <c r="F24" s="15"/>
      <c r="G24" s="16"/>
    </row>
    <row r="25" spans="1:7" ht="15">
      <c r="A25" s="21" t="s">
        <v>24</v>
      </c>
      <c r="B25" s="201">
        <v>199.15359</v>
      </c>
      <c r="C25" s="14">
        <v>199</v>
      </c>
      <c r="F25" s="15"/>
      <c r="G25" s="16"/>
    </row>
    <row r="26" spans="1:7" ht="15">
      <c r="A26" s="22" t="s">
        <v>25</v>
      </c>
      <c r="B26" s="201">
        <v>33345.094769999996</v>
      </c>
      <c r="C26" s="14">
        <v>32983</v>
      </c>
      <c r="F26" s="15"/>
      <c r="G26" s="16"/>
    </row>
    <row r="27" spans="1:7" ht="15">
      <c r="A27" s="21" t="s">
        <v>26</v>
      </c>
      <c r="B27" s="201">
        <v>2409.12101</v>
      </c>
      <c r="C27" s="14">
        <v>3882</v>
      </c>
      <c r="F27" s="15"/>
      <c r="G27" s="16"/>
    </row>
    <row r="28" spans="1:7" ht="15">
      <c r="A28" s="3" t="s">
        <v>27</v>
      </c>
      <c r="B28" s="201">
        <v>38165.19826999999</v>
      </c>
      <c r="C28" s="14">
        <v>26519</v>
      </c>
      <c r="F28" s="15"/>
      <c r="G28" s="16"/>
    </row>
    <row r="29" spans="1:7" ht="15" hidden="1">
      <c r="A29" s="3" t="s">
        <v>28</v>
      </c>
      <c r="B29" s="201">
        <v>0</v>
      </c>
      <c r="C29" s="14"/>
      <c r="F29" s="15"/>
      <c r="G29" s="16"/>
    </row>
    <row r="30" spans="1:7" ht="15" hidden="1">
      <c r="A30" s="3" t="s">
        <v>29</v>
      </c>
      <c r="B30" s="201">
        <v>0</v>
      </c>
      <c r="C30" s="14"/>
      <c r="F30" s="15"/>
      <c r="G30" s="16"/>
    </row>
    <row r="31" spans="1:7" ht="15" hidden="1">
      <c r="A31" s="3" t="s">
        <v>30</v>
      </c>
      <c r="B31" s="201">
        <v>0</v>
      </c>
      <c r="C31" s="14"/>
      <c r="F31" s="15"/>
      <c r="G31" s="16"/>
    </row>
    <row r="32" spans="1:7" ht="15" hidden="1">
      <c r="A32" s="3" t="s">
        <v>31</v>
      </c>
      <c r="B32" s="201">
        <v>0</v>
      </c>
      <c r="C32" s="14"/>
      <c r="F32" s="15"/>
      <c r="G32" s="16"/>
    </row>
    <row r="33" spans="1:7" ht="15">
      <c r="A33" s="3" t="s">
        <v>32</v>
      </c>
      <c r="B33" s="201">
        <v>421.116</v>
      </c>
      <c r="C33" s="14">
        <v>451</v>
      </c>
      <c r="F33" s="15"/>
      <c r="G33" s="16"/>
    </row>
    <row r="34" spans="1:7" ht="15">
      <c r="A34" s="3" t="s">
        <v>33</v>
      </c>
      <c r="B34" s="201">
        <v>827.69304</v>
      </c>
      <c r="C34" s="14">
        <v>427</v>
      </c>
      <c r="F34" s="15"/>
      <c r="G34" s="16"/>
    </row>
    <row r="35" spans="2:7" ht="15">
      <c r="B35" s="26">
        <v>75367.37667999999</v>
      </c>
      <c r="C35" s="27">
        <v>64461</v>
      </c>
      <c r="F35" s="15"/>
      <c r="G35" s="16"/>
    </row>
    <row r="36" spans="1:7" ht="15">
      <c r="A36" s="2" t="s">
        <v>34</v>
      </c>
      <c r="B36" s="20"/>
      <c r="C36" s="200"/>
      <c r="F36" s="15"/>
      <c r="G36" s="16"/>
    </row>
    <row r="37" spans="1:7" ht="15">
      <c r="A37" s="3" t="s">
        <v>35</v>
      </c>
      <c r="B37" s="201">
        <v>3902.2964500000003</v>
      </c>
      <c r="C37" s="23">
        <v>4513</v>
      </c>
      <c r="F37" s="15"/>
      <c r="G37" s="16"/>
    </row>
    <row r="38" spans="1:7" ht="15">
      <c r="A38" s="3" t="s">
        <v>36</v>
      </c>
      <c r="B38" s="201">
        <v>25142.13045</v>
      </c>
      <c r="C38" s="23">
        <v>28452</v>
      </c>
      <c r="F38" s="15"/>
      <c r="G38" s="16"/>
    </row>
    <row r="39" spans="1:7" ht="15">
      <c r="A39" s="3" t="s">
        <v>37</v>
      </c>
      <c r="B39" s="201">
        <v>1137</v>
      </c>
      <c r="C39" s="14">
        <v>16278</v>
      </c>
      <c r="F39" s="15"/>
      <c r="G39" s="16"/>
    </row>
    <row r="40" spans="1:7" ht="15">
      <c r="A40" s="2" t="s">
        <v>28</v>
      </c>
      <c r="B40" s="201">
        <v>0</v>
      </c>
      <c r="C40" s="14">
        <v>0</v>
      </c>
      <c r="F40" s="15"/>
      <c r="G40" s="16"/>
    </row>
    <row r="41" spans="1:7" ht="15">
      <c r="A41" s="3" t="s">
        <v>38</v>
      </c>
      <c r="B41" s="201">
        <v>0</v>
      </c>
      <c r="C41" s="14">
        <v>0</v>
      </c>
      <c r="F41" s="15"/>
      <c r="G41" s="16"/>
    </row>
    <row r="42" spans="1:7" ht="15">
      <c r="A42" s="2" t="s">
        <v>39</v>
      </c>
      <c r="B42" s="201">
        <v>0</v>
      </c>
      <c r="C42" s="14">
        <v>0</v>
      </c>
      <c r="F42" s="15"/>
      <c r="G42" s="16"/>
    </row>
    <row r="43" spans="1:7" ht="15">
      <c r="A43" s="3" t="s">
        <v>40</v>
      </c>
      <c r="B43" s="201">
        <v>0</v>
      </c>
      <c r="C43" s="14">
        <v>0</v>
      </c>
      <c r="F43" s="15"/>
      <c r="G43" s="16"/>
    </row>
    <row r="44" spans="1:7" ht="15">
      <c r="A44" s="3" t="s">
        <v>41</v>
      </c>
      <c r="B44" s="201">
        <v>176.8991776</v>
      </c>
      <c r="C44" s="14">
        <v>149</v>
      </c>
      <c r="F44" s="15"/>
      <c r="G44" s="16"/>
    </row>
    <row r="45" spans="1:7" ht="15">
      <c r="A45" s="24" t="s">
        <v>42</v>
      </c>
      <c r="B45" s="201">
        <v>607</v>
      </c>
      <c r="C45" s="14">
        <v>820</v>
      </c>
      <c r="E45" s="16"/>
      <c r="F45" s="15"/>
      <c r="G45" s="16"/>
    </row>
    <row r="46" spans="1:7" ht="15">
      <c r="A46" s="25" t="s">
        <v>43</v>
      </c>
      <c r="B46" s="201">
        <v>65132.53978000001</v>
      </c>
      <c r="C46" s="14">
        <v>20777</v>
      </c>
      <c r="F46" s="15"/>
      <c r="G46" s="16"/>
    </row>
    <row r="47" spans="1:7" ht="15">
      <c r="A47" s="24" t="s">
        <v>44</v>
      </c>
      <c r="B47" s="201">
        <v>0</v>
      </c>
      <c r="C47" s="14">
        <v>0</v>
      </c>
      <c r="F47" s="15"/>
      <c r="G47" s="16"/>
    </row>
    <row r="48" spans="2:7" ht="15">
      <c r="B48" s="26">
        <v>96098.23043760001</v>
      </c>
      <c r="C48" s="27">
        <v>70989</v>
      </c>
      <c r="E48" s="16"/>
      <c r="F48" s="15"/>
      <c r="G48" s="16"/>
    </row>
    <row r="49" spans="1:7" ht="15">
      <c r="A49" s="2" t="s">
        <v>45</v>
      </c>
      <c r="B49" s="14">
        <v>-20730.853757600024</v>
      </c>
      <c r="C49" s="14">
        <v>-6528</v>
      </c>
      <c r="F49" s="20"/>
      <c r="G49" s="16"/>
    </row>
    <row r="50" spans="2:7" ht="15">
      <c r="B50" s="20"/>
      <c r="C50" s="14"/>
      <c r="F50" s="15"/>
      <c r="G50" s="16"/>
    </row>
    <row r="51" spans="1:7" ht="15">
      <c r="A51" s="2" t="s">
        <v>46</v>
      </c>
      <c r="B51" s="20"/>
      <c r="C51" s="14"/>
      <c r="F51" s="15"/>
      <c r="G51" s="16"/>
    </row>
    <row r="52" spans="1:7" ht="15">
      <c r="A52" s="2" t="s">
        <v>47</v>
      </c>
      <c r="B52" s="20">
        <v>-366.160192</v>
      </c>
      <c r="C52" s="14">
        <v>-411</v>
      </c>
      <c r="F52" s="15"/>
      <c r="G52" s="16"/>
    </row>
    <row r="53" spans="1:7" ht="15">
      <c r="A53" s="2" t="s">
        <v>48</v>
      </c>
      <c r="B53" s="201">
        <v>-35041.6975</v>
      </c>
      <c r="C53" s="14">
        <v>-78965</v>
      </c>
      <c r="F53" s="15"/>
      <c r="G53" s="16"/>
    </row>
    <row r="54" spans="2:6" ht="15.75" thickBot="1">
      <c r="B54" s="28">
        <v>205815.7143598583</v>
      </c>
      <c r="C54" s="28">
        <v>206371</v>
      </c>
      <c r="D54" s="29"/>
      <c r="E54" s="20"/>
      <c r="F54" s="20"/>
    </row>
    <row r="55" spans="1:6" ht="15.75" thickTop="1">
      <c r="A55" s="2" t="s">
        <v>49</v>
      </c>
      <c r="B55" s="20"/>
      <c r="C55" s="17"/>
      <c r="F55" s="15"/>
    </row>
    <row r="56" spans="1:6" ht="15">
      <c r="A56" s="2" t="s">
        <v>50</v>
      </c>
      <c r="B56" s="20"/>
      <c r="C56" s="200"/>
      <c r="F56" s="15"/>
    </row>
    <row r="57" spans="1:6" ht="15">
      <c r="A57" s="3" t="s">
        <v>51</v>
      </c>
      <c r="B57" s="201">
        <v>176402.73242</v>
      </c>
      <c r="C57" s="14">
        <v>176403</v>
      </c>
      <c r="E57" s="30"/>
      <c r="F57" s="15"/>
    </row>
    <row r="58" spans="1:6" ht="15">
      <c r="A58" s="3" t="s">
        <v>52</v>
      </c>
      <c r="B58" s="201">
        <v>249603.273</v>
      </c>
      <c r="C58" s="14">
        <v>249612</v>
      </c>
      <c r="F58" s="15"/>
    </row>
    <row r="59" spans="1:6" ht="15">
      <c r="A59" s="3" t="s">
        <v>53</v>
      </c>
      <c r="B59" s="201">
        <v>265.16182000000003</v>
      </c>
      <c r="C59" s="14">
        <v>266</v>
      </c>
      <c r="F59" s="15"/>
    </row>
    <row r="60" spans="1:6" ht="15">
      <c r="A60" s="3" t="s">
        <v>54</v>
      </c>
      <c r="B60" s="202">
        <v>-224147.44906554793</v>
      </c>
      <c r="C60" s="18">
        <v>-223710</v>
      </c>
      <c r="F60" s="15"/>
    </row>
    <row r="61" spans="2:6" ht="15">
      <c r="B61" s="31">
        <v>202123.718174452</v>
      </c>
      <c r="C61" s="31">
        <v>202571</v>
      </c>
      <c r="F61" s="15"/>
    </row>
    <row r="62" spans="1:6" ht="15">
      <c r="A62" s="3" t="s">
        <v>55</v>
      </c>
      <c r="B62" s="201">
        <v>3692.001165006306</v>
      </c>
      <c r="C62" s="120">
        <v>3800</v>
      </c>
      <c r="F62" s="15"/>
    </row>
    <row r="63" spans="2:6" ht="15.75" thickBot="1">
      <c r="B63" s="33">
        <v>205815.7193394583</v>
      </c>
      <c r="C63" s="28">
        <v>206371</v>
      </c>
      <c r="F63" s="15"/>
    </row>
    <row r="64" spans="2:6" ht="15.75" thickTop="1">
      <c r="B64" s="31"/>
      <c r="C64" s="200"/>
      <c r="F64" s="15"/>
    </row>
    <row r="65" spans="1:6" ht="15">
      <c r="A65" s="2" t="s">
        <v>56</v>
      </c>
      <c r="B65" s="14">
        <v>104.7246090412876</v>
      </c>
      <c r="C65" s="14">
        <v>104.83721932166688</v>
      </c>
      <c r="F65" s="15"/>
    </row>
    <row r="66" ht="15">
      <c r="F66" s="15"/>
    </row>
    <row r="67" spans="1:3" ht="30" customHeight="1">
      <c r="A67" s="214" t="s">
        <v>57</v>
      </c>
      <c r="B67" s="214"/>
      <c r="C67" s="214"/>
    </row>
    <row r="68" ht="15">
      <c r="A68" s="2" t="s">
        <v>58</v>
      </c>
    </row>
  </sheetData>
  <mergeCells count="2">
    <mergeCell ref="A2:C2"/>
    <mergeCell ref="A67:C67"/>
  </mergeCells>
  <printOptions/>
  <pageMargins left="0.7874015748031497" right="0.11811023622047245" top="0.3937007874015748" bottom="0.1968503937007874"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D50"/>
  <sheetViews>
    <sheetView workbookViewId="0" topLeftCell="A1">
      <selection activeCell="E39" sqref="E39"/>
    </sheetView>
  </sheetViews>
  <sheetFormatPr defaultColWidth="9.140625" defaultRowHeight="12.75"/>
  <cols>
    <col min="1" max="1" width="48.421875" style="38" customWidth="1"/>
    <col min="2" max="2" width="19.57421875" style="37" customWidth="1"/>
    <col min="3" max="3" width="4.421875" style="37" customWidth="1"/>
    <col min="4" max="4" width="20.28125" style="37" customWidth="1"/>
    <col min="5" max="16384" width="9.140625" style="38" customWidth="1"/>
  </cols>
  <sheetData>
    <row r="1" spans="1:3" ht="12.75">
      <c r="A1" s="34" t="s">
        <v>0</v>
      </c>
      <c r="B1" s="35"/>
      <c r="C1" s="36"/>
    </row>
    <row r="2" spans="1:3" ht="12.75">
      <c r="A2" s="38" t="str">
        <f>+'[1]eQuity'!A2</f>
        <v>QUARTERLY REPORT ON CONSOLIDATED RESULTS FOR THE FINANCIAL PERIOD ENDED 30 SEPTEMBER 2005</v>
      </c>
      <c r="B2" s="35"/>
      <c r="C2" s="36"/>
    </row>
    <row r="3" spans="2:3" ht="12.75">
      <c r="B3" s="35"/>
      <c r="C3" s="36"/>
    </row>
    <row r="4" spans="2:3" ht="12.75">
      <c r="B4" s="35"/>
      <c r="C4" s="36"/>
    </row>
    <row r="5" spans="1:3" ht="12.75">
      <c r="A5" s="38" t="s">
        <v>59</v>
      </c>
      <c r="B5" s="35"/>
      <c r="C5" s="36"/>
    </row>
    <row r="6" spans="2:3" ht="12.75">
      <c r="B6" s="35"/>
      <c r="C6" s="36"/>
    </row>
    <row r="7" spans="1:3" ht="12.75">
      <c r="A7" s="38" t="s">
        <v>60</v>
      </c>
      <c r="B7" s="35"/>
      <c r="C7" s="36"/>
    </row>
    <row r="8" spans="2:4" ht="12.75">
      <c r="B8" s="39"/>
      <c r="C8" s="40"/>
      <c r="D8" s="39"/>
    </row>
    <row r="9" spans="2:4" ht="40.5" customHeight="1">
      <c r="B9" s="41" t="s">
        <v>61</v>
      </c>
      <c r="C9" s="42"/>
      <c r="D9" s="41" t="s">
        <v>62</v>
      </c>
    </row>
    <row r="10" spans="2:4" ht="12.75">
      <c r="B10" s="41" t="s">
        <v>63</v>
      </c>
      <c r="C10" s="41"/>
      <c r="D10" s="41" t="s">
        <v>63</v>
      </c>
    </row>
    <row r="11" spans="1:4" ht="12.75">
      <c r="A11" s="34" t="s">
        <v>64</v>
      </c>
      <c r="B11" s="39"/>
      <c r="C11" s="40"/>
      <c r="D11" s="39"/>
    </row>
    <row r="12" spans="1:4" ht="12.75">
      <c r="A12" s="38" t="s">
        <v>65</v>
      </c>
      <c r="B12" s="43">
        <v>3147</v>
      </c>
      <c r="C12" s="40"/>
      <c r="D12" s="43">
        <v>-34345</v>
      </c>
    </row>
    <row r="13" spans="1:4" ht="12.75">
      <c r="A13" s="38" t="s">
        <v>66</v>
      </c>
      <c r="B13" s="43">
        <v>-1191.8672896</v>
      </c>
      <c r="C13" s="40"/>
      <c r="D13" s="43">
        <v>-3436</v>
      </c>
    </row>
    <row r="14" spans="1:4" ht="12.75">
      <c r="A14" s="38" t="s">
        <v>67</v>
      </c>
      <c r="B14" s="44">
        <v>-206.372</v>
      </c>
      <c r="C14" s="40"/>
      <c r="D14" s="43">
        <v>-370</v>
      </c>
    </row>
    <row r="15" spans="1:4" ht="12.75">
      <c r="A15" s="38" t="s">
        <v>68</v>
      </c>
      <c r="B15" s="45">
        <v>1748.7607103999999</v>
      </c>
      <c r="C15" s="40"/>
      <c r="D15" s="45">
        <v>-38151</v>
      </c>
    </row>
    <row r="16" spans="2:4" ht="12.75">
      <c r="B16" s="46"/>
      <c r="C16" s="40"/>
      <c r="D16" s="43"/>
    </row>
    <row r="17" spans="1:4" ht="12.75">
      <c r="A17" s="34" t="s">
        <v>69</v>
      </c>
      <c r="B17" s="46"/>
      <c r="C17" s="40"/>
      <c r="D17" s="43"/>
    </row>
    <row r="18" spans="1:4" ht="12.75">
      <c r="A18" s="38" t="s">
        <v>70</v>
      </c>
      <c r="B18" s="47">
        <v>0</v>
      </c>
      <c r="C18" s="40"/>
      <c r="D18" s="48">
        <v>-186</v>
      </c>
    </row>
    <row r="19" spans="1:4" ht="25.5">
      <c r="A19" s="49" t="s">
        <v>71</v>
      </c>
      <c r="B19" s="50">
        <v>0</v>
      </c>
      <c r="C19" s="40"/>
      <c r="D19" s="51">
        <v>31</v>
      </c>
    </row>
    <row r="20" spans="1:4" ht="12.75" hidden="1">
      <c r="A20" s="38" t="s">
        <v>72</v>
      </c>
      <c r="B20" s="50"/>
      <c r="C20" s="40"/>
      <c r="D20" s="51">
        <v>0</v>
      </c>
    </row>
    <row r="21" spans="1:4" ht="12.75">
      <c r="A21" s="52" t="s">
        <v>73</v>
      </c>
      <c r="B21" s="50">
        <v>0</v>
      </c>
      <c r="C21" s="40"/>
      <c r="D21" s="51">
        <v>3007</v>
      </c>
    </row>
    <row r="22" spans="1:4" ht="12.75">
      <c r="A22" s="52" t="s">
        <v>74</v>
      </c>
      <c r="B22" s="53">
        <v>2.25133</v>
      </c>
      <c r="C22" s="40"/>
      <c r="D22" s="54">
        <v>12</v>
      </c>
    </row>
    <row r="23" spans="1:4" ht="12.75">
      <c r="A23" s="38" t="s">
        <v>75</v>
      </c>
      <c r="B23" s="55">
        <v>2.25133</v>
      </c>
      <c r="C23" s="40"/>
      <c r="D23" s="56">
        <v>2864</v>
      </c>
    </row>
    <row r="24" spans="2:4" ht="12.75">
      <c r="B24" s="43"/>
      <c r="C24" s="40"/>
      <c r="D24" s="56"/>
    </row>
    <row r="25" spans="1:4" ht="12.75">
      <c r="A25" s="34" t="s">
        <v>76</v>
      </c>
      <c r="B25" s="46"/>
      <c r="C25" s="40"/>
      <c r="D25" s="43"/>
    </row>
    <row r="26" spans="1:4" ht="12.75">
      <c r="A26" s="38" t="s">
        <v>77</v>
      </c>
      <c r="B26" s="43"/>
      <c r="C26" s="40"/>
      <c r="D26" s="43"/>
    </row>
    <row r="27" spans="1:4" ht="12.75">
      <c r="A27" s="38" t="s">
        <v>78</v>
      </c>
      <c r="B27" s="47">
        <v>0</v>
      </c>
      <c r="C27" s="40"/>
      <c r="D27" s="47">
        <v>0</v>
      </c>
    </row>
    <row r="28" spans="1:4" ht="12.75">
      <c r="A28" s="38" t="s">
        <v>79</v>
      </c>
      <c r="B28" s="50">
        <v>0</v>
      </c>
      <c r="C28" s="40"/>
      <c r="D28" s="50">
        <v>-113</v>
      </c>
    </row>
    <row r="29" spans="1:4" ht="12.75">
      <c r="A29" s="38" t="s">
        <v>80</v>
      </c>
      <c r="B29" s="50">
        <v>-459.738</v>
      </c>
      <c r="C29" s="40"/>
      <c r="D29" s="50">
        <v>-666</v>
      </c>
    </row>
    <row r="30" spans="1:4" ht="12.75">
      <c r="A30" s="52" t="s">
        <v>81</v>
      </c>
      <c r="B30" s="50">
        <v>2.1159999999999854</v>
      </c>
      <c r="C30" s="40"/>
      <c r="D30" s="50">
        <v>-189</v>
      </c>
    </row>
    <row r="31" spans="1:4" ht="12.75">
      <c r="A31" s="38" t="s">
        <v>82</v>
      </c>
      <c r="B31" s="50">
        <v>0</v>
      </c>
      <c r="C31" s="40"/>
      <c r="D31" s="50">
        <v>40708</v>
      </c>
    </row>
    <row r="32" spans="1:4" ht="12.75">
      <c r="A32" s="38" t="s">
        <v>83</v>
      </c>
      <c r="B32" s="53"/>
      <c r="C32" s="40"/>
      <c r="D32" s="53">
        <v>-184</v>
      </c>
    </row>
    <row r="33" spans="1:4" ht="12.75">
      <c r="A33" s="38" t="s">
        <v>84</v>
      </c>
      <c r="B33" s="45">
        <v>-457.622</v>
      </c>
      <c r="C33" s="40"/>
      <c r="D33" s="45">
        <v>39556</v>
      </c>
    </row>
    <row r="34" spans="2:4" ht="12.75">
      <c r="B34" s="43"/>
      <c r="C34" s="40"/>
      <c r="D34" s="43"/>
    </row>
    <row r="35" spans="1:4" ht="12.75">
      <c r="A35" s="38" t="s">
        <v>85</v>
      </c>
      <c r="B35" s="46">
        <v>1293.3900403999999</v>
      </c>
      <c r="C35" s="40"/>
      <c r="D35" s="46">
        <v>4269</v>
      </c>
    </row>
    <row r="36" spans="1:4" ht="12.75">
      <c r="A36" s="38" t="s">
        <v>86</v>
      </c>
      <c r="B36" s="43">
        <v>0</v>
      </c>
      <c r="C36" s="40"/>
      <c r="D36" s="43">
        <v>-18</v>
      </c>
    </row>
    <row r="37" spans="1:4" ht="12.75">
      <c r="A37" s="38" t="s">
        <v>87</v>
      </c>
      <c r="B37" s="43"/>
      <c r="C37" s="40"/>
      <c r="D37" s="43"/>
    </row>
    <row r="38" spans="1:4" ht="12.75">
      <c r="A38" s="38" t="s">
        <v>88</v>
      </c>
      <c r="B38" s="43">
        <v>-7106</v>
      </c>
      <c r="C38" s="40"/>
      <c r="D38" s="43">
        <v>-11357</v>
      </c>
    </row>
    <row r="39" spans="1:4" ht="13.5" thickBot="1">
      <c r="A39" s="38" t="s">
        <v>89</v>
      </c>
      <c r="B39" s="57">
        <v>-5812.6099596</v>
      </c>
      <c r="C39" s="40"/>
      <c r="D39" s="57">
        <v>-7106</v>
      </c>
    </row>
    <row r="40" spans="2:4" ht="13.5" thickTop="1">
      <c r="B40" s="203"/>
      <c r="C40" s="58"/>
      <c r="D40" s="59"/>
    </row>
    <row r="41" spans="1:4" ht="28.5" customHeight="1">
      <c r="A41" s="215" t="s">
        <v>90</v>
      </c>
      <c r="B41" s="215"/>
      <c r="C41" s="216"/>
      <c r="D41" s="216"/>
    </row>
    <row r="42" ht="11.25" customHeight="1">
      <c r="A42" s="38" t="s">
        <v>91</v>
      </c>
    </row>
    <row r="43" ht="16.5" customHeight="1" hidden="1"/>
    <row r="44" spans="1:2" ht="16.5" customHeight="1" hidden="1">
      <c r="A44" s="38" t="s">
        <v>92</v>
      </c>
      <c r="B44" s="60">
        <f>-(+'[1]Borrowings'!F14+'[1]Borrowings'!F12+'[1]Borrowings'!F9)/1000</f>
        <v>-7030.5849100000005</v>
      </c>
    </row>
    <row r="45" spans="1:2" ht="16.5" customHeight="1" hidden="1">
      <c r="A45" s="38" t="s">
        <v>93</v>
      </c>
      <c r="B45" s="60">
        <f>+'[1]seal-mfg'!Q174/1000</f>
        <v>421.115</v>
      </c>
    </row>
    <row r="46" spans="1:2" ht="16.5" customHeight="1" hidden="1">
      <c r="A46" s="38" t="s">
        <v>94</v>
      </c>
      <c r="B46" s="60">
        <f>+'[1]seal-mfg'!T28/1000-'[1]CashFloW'!B45</f>
        <v>406.57804</v>
      </c>
    </row>
    <row r="47" spans="2:4" ht="14.25" customHeight="1" hidden="1">
      <c r="B47" s="61">
        <f>SUM(B44:B46)</f>
        <v>-6202.89187</v>
      </c>
      <c r="D47" s="62"/>
    </row>
    <row r="48" ht="12.75" hidden="1">
      <c r="D48" s="58"/>
    </row>
    <row r="49" spans="2:4" ht="12.75" hidden="1">
      <c r="B49" s="59">
        <f>+B39-B47</f>
        <v>390.2819104</v>
      </c>
      <c r="D49" s="62"/>
    </row>
    <row r="50" ht="12.75">
      <c r="D50" s="58"/>
    </row>
  </sheetData>
  <mergeCells count="1">
    <mergeCell ref="A41:D41"/>
  </mergeCells>
  <printOptions/>
  <pageMargins left="0.75" right="0.75"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S32"/>
  <sheetViews>
    <sheetView workbookViewId="0" topLeftCell="A1">
      <selection activeCell="A3" sqref="A3"/>
    </sheetView>
  </sheetViews>
  <sheetFormatPr defaultColWidth="9.140625" defaultRowHeight="12.75"/>
  <cols>
    <col min="1" max="1" width="32.8515625" style="3" customWidth="1"/>
    <col min="2" max="2" width="16.28125" style="3" bestFit="1" customWidth="1"/>
    <col min="3" max="3" width="0.71875" style="3" customWidth="1"/>
    <col min="4" max="4" width="12.421875" style="3" customWidth="1"/>
    <col min="5" max="5" width="0.5625" style="3" customWidth="1"/>
    <col min="6" max="6" width="15.140625" style="3" customWidth="1"/>
    <col min="7" max="7" width="0.71875" style="3" customWidth="1"/>
    <col min="8" max="8" width="14.57421875" style="3" customWidth="1"/>
    <col min="9" max="9" width="0.5625" style="3" customWidth="1"/>
    <col min="10" max="10" width="15.421875" style="3" customWidth="1"/>
    <col min="11" max="11" width="0.5625" style="3" customWidth="1"/>
    <col min="12" max="12" width="15.28125" style="3" customWidth="1"/>
    <col min="13" max="13" width="9.7109375" style="3" bestFit="1" customWidth="1"/>
    <col min="14" max="16384" width="9.140625" style="3" customWidth="1"/>
  </cols>
  <sheetData>
    <row r="1" spans="1:11" ht="15.75">
      <c r="A1" s="63" t="s">
        <v>95</v>
      </c>
      <c r="C1" s="64"/>
      <c r="E1" s="64"/>
      <c r="G1" s="64"/>
      <c r="I1" s="64"/>
      <c r="K1" s="64"/>
    </row>
    <row r="2" spans="1:12" ht="35.25" customHeight="1">
      <c r="A2" s="217" t="str">
        <f>+'[1]b-sheet'!A2:C2</f>
        <v>QUARTERLY REPORT ON CONSOLIDATED RESULTS FOR THE FINANCIAL PERIOD ENDED 30 SEPTEMBER 2005</v>
      </c>
      <c r="B2" s="218"/>
      <c r="C2" s="218"/>
      <c r="D2" s="218"/>
      <c r="E2" s="218"/>
      <c r="F2" s="218"/>
      <c r="G2" s="218"/>
      <c r="H2" s="218"/>
      <c r="I2" s="218"/>
      <c r="J2" s="218"/>
      <c r="K2" s="218"/>
      <c r="L2" s="218"/>
    </row>
    <row r="3" spans="3:11" ht="15">
      <c r="C3" s="64"/>
      <c r="E3" s="64"/>
      <c r="G3" s="64"/>
      <c r="I3" s="64"/>
      <c r="K3" s="64"/>
    </row>
    <row r="4" spans="1:11" ht="15">
      <c r="A4" s="3" t="s">
        <v>59</v>
      </c>
      <c r="C4" s="64"/>
      <c r="E4" s="64"/>
      <c r="G4" s="64"/>
      <c r="I4" s="64"/>
      <c r="K4" s="64"/>
    </row>
    <row r="5" spans="3:11" ht="15">
      <c r="C5" s="64"/>
      <c r="E5" s="64"/>
      <c r="G5" s="64"/>
      <c r="I5" s="64"/>
      <c r="K5" s="64"/>
    </row>
    <row r="6" spans="1:12" ht="36" customHeight="1">
      <c r="A6" s="219" t="s">
        <v>96</v>
      </c>
      <c r="B6" s="219"/>
      <c r="C6" s="219"/>
      <c r="D6" s="219"/>
      <c r="E6" s="219"/>
      <c r="F6" s="219"/>
      <c r="G6" s="219"/>
      <c r="H6" s="219"/>
      <c r="I6" s="219"/>
      <c r="J6" s="219"/>
      <c r="K6" s="219"/>
      <c r="L6" s="219"/>
    </row>
    <row r="7" spans="3:11" ht="15">
      <c r="C7" s="64"/>
      <c r="E7" s="64"/>
      <c r="G7" s="64"/>
      <c r="I7" s="64"/>
      <c r="K7" s="64"/>
    </row>
    <row r="8" spans="1:11" ht="15">
      <c r="A8" s="3" t="s">
        <v>58</v>
      </c>
      <c r="C8" s="64"/>
      <c r="E8" s="64"/>
      <c r="F8" s="3" t="s">
        <v>97</v>
      </c>
      <c r="G8" s="64"/>
      <c r="I8" s="64"/>
      <c r="K8" s="64"/>
    </row>
    <row r="9" spans="3:11" ht="15">
      <c r="C9" s="64"/>
      <c r="D9" s="64"/>
      <c r="E9" s="64"/>
      <c r="F9" s="64"/>
      <c r="G9" s="64"/>
      <c r="H9" s="64"/>
      <c r="I9" s="64"/>
      <c r="K9" s="64"/>
    </row>
    <row r="10" spans="3:11" ht="15">
      <c r="C10" s="64"/>
      <c r="E10" s="64"/>
      <c r="G10" s="64"/>
      <c r="I10" s="64"/>
      <c r="K10" s="64"/>
    </row>
    <row r="11" spans="1:12" ht="45">
      <c r="A11" s="66" t="s">
        <v>98</v>
      </c>
      <c r="B11" s="67" t="s">
        <v>99</v>
      </c>
      <c r="C11" s="68"/>
      <c r="D11" s="67" t="s">
        <v>100</v>
      </c>
      <c r="E11" s="68"/>
      <c r="F11" s="67" t="s">
        <v>101</v>
      </c>
      <c r="G11" s="68"/>
      <c r="H11" s="67" t="s">
        <v>102</v>
      </c>
      <c r="I11" s="68"/>
      <c r="J11" s="67" t="s">
        <v>103</v>
      </c>
      <c r="K11" s="68"/>
      <c r="L11" s="67" t="s">
        <v>104</v>
      </c>
    </row>
    <row r="12" spans="1:12" ht="15">
      <c r="A12" s="8"/>
      <c r="B12" s="8" t="s">
        <v>63</v>
      </c>
      <c r="C12" s="13"/>
      <c r="D12" s="8" t="s">
        <v>63</v>
      </c>
      <c r="E12" s="13"/>
      <c r="F12" s="8" t="s">
        <v>63</v>
      </c>
      <c r="G12" s="13"/>
      <c r="H12" s="8" t="s">
        <v>63</v>
      </c>
      <c r="I12" s="13"/>
      <c r="J12" s="8" t="s">
        <v>63</v>
      </c>
      <c r="K12" s="13"/>
      <c r="L12" s="8" t="s">
        <v>63</v>
      </c>
    </row>
    <row r="13" spans="3:11" ht="15">
      <c r="C13" s="64"/>
      <c r="E13" s="64"/>
      <c r="G13" s="64"/>
      <c r="I13" s="64"/>
      <c r="K13" s="64"/>
    </row>
    <row r="14" spans="1:12" ht="15">
      <c r="A14" s="3" t="s">
        <v>105</v>
      </c>
      <c r="B14" s="69">
        <v>176403</v>
      </c>
      <c r="C14" s="70"/>
      <c r="D14" s="69">
        <v>249612</v>
      </c>
      <c r="E14" s="69">
        <v>0</v>
      </c>
      <c r="F14" s="69">
        <v>352.94</v>
      </c>
      <c r="G14" s="69">
        <v>0</v>
      </c>
      <c r="H14" s="69">
        <v>-87</v>
      </c>
      <c r="I14" s="69">
        <v>0</v>
      </c>
      <c r="J14" s="69">
        <v>-223710</v>
      </c>
      <c r="K14" s="70"/>
      <c r="L14" s="69">
        <v>202570.94</v>
      </c>
    </row>
    <row r="15" spans="1:12" ht="15">
      <c r="A15" s="3" t="s">
        <v>106</v>
      </c>
      <c r="B15" s="69"/>
      <c r="C15" s="70"/>
      <c r="D15" s="69">
        <v>-9</v>
      </c>
      <c r="E15" s="70"/>
      <c r="F15" s="69"/>
      <c r="G15" s="70"/>
      <c r="H15" s="69"/>
      <c r="I15" s="70"/>
      <c r="J15" s="69"/>
      <c r="K15" s="70"/>
      <c r="L15" s="69">
        <v>-9</v>
      </c>
    </row>
    <row r="16" spans="1:12" ht="15">
      <c r="A16" s="3" t="s">
        <v>107</v>
      </c>
      <c r="B16" s="69"/>
      <c r="C16" s="70"/>
      <c r="D16" s="69"/>
      <c r="E16" s="70"/>
      <c r="F16" s="69"/>
      <c r="G16" s="70"/>
      <c r="H16" s="69">
        <v>-0.7781799999999919</v>
      </c>
      <c r="I16" s="70"/>
      <c r="J16" s="69"/>
      <c r="K16" s="70"/>
      <c r="L16" s="69">
        <v>-0.7781799999999919</v>
      </c>
    </row>
    <row r="17" spans="1:13" ht="15">
      <c r="A17" s="3" t="s">
        <v>108</v>
      </c>
      <c r="B17" s="69"/>
      <c r="C17" s="70"/>
      <c r="D17" s="69"/>
      <c r="E17" s="70"/>
      <c r="F17" s="69"/>
      <c r="G17" s="70"/>
      <c r="H17" s="69"/>
      <c r="I17" s="70"/>
      <c r="J17" s="71">
        <v>-437.44906554793124</v>
      </c>
      <c r="K17" s="69"/>
      <c r="L17" s="69">
        <v>-437.44906554793124</v>
      </c>
      <c r="M17" s="72"/>
    </row>
    <row r="18" spans="1:12" ht="15.75" thickBot="1">
      <c r="A18" s="3" t="s">
        <v>109</v>
      </c>
      <c r="B18" s="73">
        <v>176402.73242</v>
      </c>
      <c r="C18" s="70"/>
      <c r="D18" s="73">
        <v>249603.273</v>
      </c>
      <c r="E18" s="70"/>
      <c r="F18" s="73">
        <v>352.94</v>
      </c>
      <c r="G18" s="70"/>
      <c r="H18" s="73">
        <v>-87.77817999999999</v>
      </c>
      <c r="I18" s="70"/>
      <c r="J18" s="73">
        <v>-224147.44906554793</v>
      </c>
      <c r="K18" s="70"/>
      <c r="L18" s="73">
        <v>202123.71275445208</v>
      </c>
    </row>
    <row r="19" spans="2:12" ht="15.75" thickTop="1">
      <c r="B19" s="69"/>
      <c r="C19" s="70"/>
      <c r="D19" s="69"/>
      <c r="E19" s="70"/>
      <c r="F19" s="69"/>
      <c r="G19" s="70"/>
      <c r="H19" s="69"/>
      <c r="I19" s="70"/>
      <c r="J19" s="69"/>
      <c r="K19" s="70"/>
      <c r="L19" s="69"/>
    </row>
    <row r="20" spans="2:12" ht="15">
      <c r="B20" s="69"/>
      <c r="C20" s="70"/>
      <c r="D20" s="69"/>
      <c r="E20" s="70"/>
      <c r="F20" s="69"/>
      <c r="G20" s="70"/>
      <c r="H20" s="69"/>
      <c r="I20" s="70"/>
      <c r="J20" s="69"/>
      <c r="K20" s="70"/>
      <c r="L20" s="69"/>
    </row>
    <row r="22" spans="1:11" ht="15">
      <c r="A22" s="3" t="s">
        <v>58</v>
      </c>
      <c r="C22" s="64"/>
      <c r="E22" s="64"/>
      <c r="F22" s="3" t="s">
        <v>97</v>
      </c>
      <c r="G22" s="64"/>
      <c r="I22" s="64"/>
      <c r="K22" s="64"/>
    </row>
    <row r="23" spans="3:11" ht="15">
      <c r="C23" s="64"/>
      <c r="D23" s="64"/>
      <c r="E23" s="64"/>
      <c r="F23" s="64"/>
      <c r="G23" s="64"/>
      <c r="H23" s="64"/>
      <c r="I23" s="64"/>
      <c r="K23" s="64"/>
    </row>
    <row r="24" spans="3:11" ht="15">
      <c r="C24" s="64"/>
      <c r="E24" s="64"/>
      <c r="G24" s="64"/>
      <c r="I24" s="64"/>
      <c r="K24" s="64"/>
    </row>
    <row r="25" spans="1:12" ht="45">
      <c r="A25" s="74" t="s">
        <v>110</v>
      </c>
      <c r="B25" s="75" t="s">
        <v>99</v>
      </c>
      <c r="C25" s="76"/>
      <c r="D25" s="75" t="s">
        <v>100</v>
      </c>
      <c r="E25" s="76"/>
      <c r="F25" s="75" t="s">
        <v>101</v>
      </c>
      <c r="G25" s="76"/>
      <c r="H25" s="75" t="s">
        <v>102</v>
      </c>
      <c r="I25" s="76"/>
      <c r="J25" s="75" t="s">
        <v>103</v>
      </c>
      <c r="K25" s="76"/>
      <c r="L25" s="75" t="s">
        <v>104</v>
      </c>
    </row>
    <row r="26" spans="1:12" ht="15">
      <c r="A26" s="7"/>
      <c r="B26" s="7" t="s">
        <v>63</v>
      </c>
      <c r="C26" s="9"/>
      <c r="D26" s="7" t="s">
        <v>63</v>
      </c>
      <c r="E26" s="9"/>
      <c r="F26" s="7" t="s">
        <v>63</v>
      </c>
      <c r="G26" s="9"/>
      <c r="H26" s="7" t="s">
        <v>63</v>
      </c>
      <c r="I26" s="9"/>
      <c r="J26" s="7" t="s">
        <v>63</v>
      </c>
      <c r="K26" s="9"/>
      <c r="L26" s="7" t="s">
        <v>63</v>
      </c>
    </row>
    <row r="27" spans="3:11" ht="15">
      <c r="C27" s="64"/>
      <c r="E27" s="64"/>
      <c r="G27" s="64"/>
      <c r="I27" s="64"/>
      <c r="K27" s="64"/>
    </row>
    <row r="28" spans="1:12" ht="15">
      <c r="A28" s="3" t="s">
        <v>111</v>
      </c>
      <c r="B28" s="69">
        <v>135694.732</v>
      </c>
      <c r="C28" s="70"/>
      <c r="D28" s="69">
        <v>249797.108</v>
      </c>
      <c r="E28" s="69">
        <v>0</v>
      </c>
      <c r="F28" s="69">
        <v>352.94</v>
      </c>
      <c r="G28" s="69">
        <v>0</v>
      </c>
      <c r="H28" s="69">
        <v>-69.067</v>
      </c>
      <c r="I28" s="69">
        <v>0</v>
      </c>
      <c r="J28" s="69">
        <v>-199922.887</v>
      </c>
      <c r="K28" s="70"/>
      <c r="L28" s="69">
        <v>185852.826</v>
      </c>
    </row>
    <row r="29" spans="1:45" ht="15">
      <c r="A29" s="3" t="str">
        <f>+'[2]eQuity'!$A$15</f>
        <v>Placement expenses</v>
      </c>
      <c r="B29" s="69">
        <v>0</v>
      </c>
      <c r="C29" s="69">
        <v>0</v>
      </c>
      <c r="D29" s="69">
        <v>-72</v>
      </c>
      <c r="E29" s="69">
        <v>0</v>
      </c>
      <c r="F29" s="69">
        <v>0</v>
      </c>
      <c r="G29" s="69">
        <v>0</v>
      </c>
      <c r="H29" s="69">
        <v>0</v>
      </c>
      <c r="I29" s="69">
        <v>0</v>
      </c>
      <c r="J29" s="69">
        <v>0</v>
      </c>
      <c r="K29" s="69">
        <v>0</v>
      </c>
      <c r="L29" s="69">
        <v>-72</v>
      </c>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row>
    <row r="30" spans="1:12" ht="15">
      <c r="A30" s="3" t="s">
        <v>112</v>
      </c>
      <c r="B30" s="69">
        <v>0</v>
      </c>
      <c r="C30" s="70"/>
      <c r="D30" s="69">
        <v>0</v>
      </c>
      <c r="E30" s="70"/>
      <c r="F30" s="69">
        <v>0</v>
      </c>
      <c r="G30" s="70"/>
      <c r="H30" s="69">
        <v>0</v>
      </c>
      <c r="I30" s="70"/>
      <c r="J30" s="69">
        <v>-1191.2704158663842</v>
      </c>
      <c r="K30" s="69"/>
      <c r="L30" s="69">
        <v>-1191.2704158663842</v>
      </c>
    </row>
    <row r="31" spans="1:12" ht="15.75" thickBot="1">
      <c r="A31" s="3" t="s">
        <v>113</v>
      </c>
      <c r="B31" s="73">
        <v>135694.732</v>
      </c>
      <c r="C31" s="70"/>
      <c r="D31" s="73">
        <v>249725.108</v>
      </c>
      <c r="E31" s="70"/>
      <c r="F31" s="73">
        <v>352.94</v>
      </c>
      <c r="G31" s="70"/>
      <c r="H31" s="73">
        <v>-69.067</v>
      </c>
      <c r="I31" s="70"/>
      <c r="J31" s="73">
        <v>-201114.1574158664</v>
      </c>
      <c r="K31" s="70"/>
      <c r="L31" s="73">
        <v>184589.5555841336</v>
      </c>
    </row>
    <row r="32" spans="1:12" ht="30.75" customHeight="1" thickTop="1">
      <c r="A32" s="2"/>
      <c r="B32" s="77"/>
      <c r="C32" s="78"/>
      <c r="D32" s="77"/>
      <c r="E32" s="78"/>
      <c r="F32" s="77"/>
      <c r="G32" s="78"/>
      <c r="H32" s="77"/>
      <c r="I32" s="78"/>
      <c r="J32" s="77"/>
      <c r="K32" s="78"/>
      <c r="L32" s="77"/>
    </row>
  </sheetData>
  <mergeCells count="2">
    <mergeCell ref="A2:L2"/>
    <mergeCell ref="A6:L6"/>
  </mergeCells>
  <printOptions/>
  <pageMargins left="0.7874015748031497" right="0" top="0.3937007874015748" bottom="0.1968503937007874" header="0.5118110236220472" footer="0.5118110236220472"/>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S260"/>
  <sheetViews>
    <sheetView zoomScale="75" zoomScaleNormal="75" workbookViewId="0" topLeftCell="B245">
      <selection activeCell="I251" sqref="I251"/>
    </sheetView>
  </sheetViews>
  <sheetFormatPr defaultColWidth="9.140625" defaultRowHeight="12.75"/>
  <cols>
    <col min="1" max="1" width="5.00390625" style="3" customWidth="1"/>
    <col min="2" max="2" width="5.7109375" style="3" customWidth="1"/>
    <col min="3" max="3" width="3.57421875" style="3" customWidth="1"/>
    <col min="4" max="4" width="9.8515625" style="3" customWidth="1"/>
    <col min="5" max="5" width="12.57421875" style="3" bestFit="1" customWidth="1"/>
    <col min="6" max="6" width="38.00390625" style="3" customWidth="1"/>
    <col min="7" max="7" width="20.28125" style="3" customWidth="1"/>
    <col min="8" max="8" width="0.85546875" style="3" customWidth="1"/>
    <col min="9" max="9" width="19.57421875" style="3" customWidth="1"/>
    <col min="10" max="10" width="0.85546875" style="3" customWidth="1"/>
    <col min="11" max="11" width="23.7109375" style="3" customWidth="1"/>
    <col min="12" max="12" width="0.85546875" style="3" customWidth="1"/>
    <col min="13" max="13" width="20.8515625" style="3" customWidth="1"/>
    <col min="14" max="14" width="10.00390625" style="3" bestFit="1" customWidth="1"/>
    <col min="15" max="16384" width="9.140625" style="3" customWidth="1"/>
  </cols>
  <sheetData>
    <row r="1" spans="1:2" ht="15.75">
      <c r="A1" s="63" t="s">
        <v>0</v>
      </c>
      <c r="B1" s="63"/>
    </row>
    <row r="3" ht="15">
      <c r="A3" s="3" t="s">
        <v>114</v>
      </c>
    </row>
    <row r="4" ht="15">
      <c r="A4" s="3" t="str">
        <f>+'[1]incOme '!A2</f>
        <v>QUARTERLY REPORT ON CONSOLIDATED RESULTS FOR THE FINANCIAL PERIOD ENDED 30 SEPTEMBER 2005</v>
      </c>
    </row>
    <row r="6" spans="1:2" ht="15">
      <c r="A6" s="79" t="s">
        <v>115</v>
      </c>
      <c r="B6" s="79"/>
    </row>
    <row r="7" spans="1:2" ht="15.75">
      <c r="A7" s="80">
        <v>1</v>
      </c>
      <c r="B7" s="63" t="s">
        <v>116</v>
      </c>
    </row>
    <row r="8" spans="1:13" ht="15" customHeight="1">
      <c r="A8" s="80"/>
      <c r="B8" s="220" t="s">
        <v>117</v>
      </c>
      <c r="C8" s="220"/>
      <c r="D8" s="220"/>
      <c r="E8" s="220"/>
      <c r="F8" s="220"/>
      <c r="G8" s="220"/>
      <c r="H8" s="220"/>
      <c r="I8" s="220"/>
      <c r="J8" s="220"/>
      <c r="K8" s="220"/>
      <c r="L8" s="220"/>
      <c r="M8" s="220"/>
    </row>
    <row r="9" spans="1:13" ht="15.75" customHeight="1">
      <c r="A9" s="80"/>
      <c r="B9" s="81"/>
      <c r="C9" s="81"/>
      <c r="D9" s="81"/>
      <c r="E9" s="81"/>
      <c r="F9" s="81"/>
      <c r="G9" s="81"/>
      <c r="H9" s="81"/>
      <c r="I9" s="81"/>
      <c r="J9" s="81"/>
      <c r="K9" s="81"/>
      <c r="L9" s="81"/>
      <c r="M9" s="81"/>
    </row>
    <row r="10" spans="1:13" ht="17.25" customHeight="1">
      <c r="A10" s="80"/>
      <c r="B10" s="220" t="s">
        <v>118</v>
      </c>
      <c r="C10" s="220"/>
      <c r="D10" s="220"/>
      <c r="E10" s="220"/>
      <c r="F10" s="220"/>
      <c r="G10" s="220"/>
      <c r="H10" s="220"/>
      <c r="I10" s="220"/>
      <c r="J10" s="220"/>
      <c r="K10" s="220"/>
      <c r="L10" s="220"/>
      <c r="M10" s="220"/>
    </row>
    <row r="11" spans="1:13" ht="15">
      <c r="A11" s="80"/>
      <c r="B11" s="81"/>
      <c r="C11" s="81"/>
      <c r="D11" s="81"/>
      <c r="E11" s="81"/>
      <c r="F11" s="81"/>
      <c r="G11" s="81"/>
      <c r="H11" s="81"/>
      <c r="I11" s="81"/>
      <c r="J11" s="81"/>
      <c r="K11" s="81"/>
      <c r="L11" s="81"/>
      <c r="M11" s="81"/>
    </row>
    <row r="12" spans="1:13" ht="26.25" customHeight="1">
      <c r="A12" s="80"/>
      <c r="B12" s="221" t="s">
        <v>119</v>
      </c>
      <c r="C12" s="221"/>
      <c r="D12" s="221"/>
      <c r="E12" s="221"/>
      <c r="F12" s="221"/>
      <c r="G12" s="221"/>
      <c r="H12" s="221"/>
      <c r="I12" s="221"/>
      <c r="J12" s="221"/>
      <c r="K12" s="221"/>
      <c r="L12" s="221"/>
      <c r="M12" s="221"/>
    </row>
    <row r="13" spans="1:13" ht="14.25" customHeight="1">
      <c r="A13" s="80"/>
      <c r="B13" s="211"/>
      <c r="C13" s="211"/>
      <c r="D13" s="211"/>
      <c r="E13" s="211"/>
      <c r="F13" s="211"/>
      <c r="G13" s="211"/>
      <c r="H13" s="211"/>
      <c r="I13" s="211"/>
      <c r="J13" s="211"/>
      <c r="K13" s="211"/>
      <c r="L13" s="211"/>
      <c r="M13" s="211"/>
    </row>
    <row r="14" spans="2:13" ht="17.25" customHeight="1">
      <c r="B14" s="221" t="s">
        <v>120</v>
      </c>
      <c r="C14" s="221"/>
      <c r="D14" s="221"/>
      <c r="E14" s="221"/>
      <c r="F14" s="221"/>
      <c r="G14" s="221"/>
      <c r="H14" s="221"/>
      <c r="I14" s="221"/>
      <c r="J14" s="221"/>
      <c r="K14" s="221"/>
      <c r="L14" s="221"/>
      <c r="M14" s="221"/>
    </row>
    <row r="15" spans="3:13" ht="15">
      <c r="C15" s="82"/>
      <c r="D15" s="82"/>
      <c r="E15" s="82"/>
      <c r="F15" s="82"/>
      <c r="G15" s="32"/>
      <c r="H15" s="82"/>
      <c r="I15" s="82"/>
      <c r="J15" s="82"/>
      <c r="K15" s="82"/>
      <c r="L15" s="82"/>
      <c r="M15" s="82"/>
    </row>
    <row r="16" spans="1:13" ht="15.75">
      <c r="A16" s="3">
        <v>2</v>
      </c>
      <c r="B16" s="63" t="s">
        <v>121</v>
      </c>
      <c r="C16" s="82"/>
      <c r="D16" s="82"/>
      <c r="E16" s="82"/>
      <c r="F16" s="82"/>
      <c r="G16" s="82"/>
      <c r="H16" s="82"/>
      <c r="I16" s="82"/>
      <c r="J16" s="82"/>
      <c r="K16" s="82"/>
      <c r="L16" s="82"/>
      <c r="M16" s="82"/>
    </row>
    <row r="17" spans="2:13" ht="35.25" customHeight="1">
      <c r="B17" s="221" t="s">
        <v>122</v>
      </c>
      <c r="C17" s="221"/>
      <c r="D17" s="221"/>
      <c r="E17" s="221"/>
      <c r="F17" s="221"/>
      <c r="G17" s="221"/>
      <c r="H17" s="221"/>
      <c r="I17" s="221"/>
      <c r="J17" s="221"/>
      <c r="K17" s="221"/>
      <c r="L17" s="221"/>
      <c r="M17" s="221"/>
    </row>
    <row r="18" spans="2:13" ht="12.75" customHeight="1">
      <c r="B18" s="81"/>
      <c r="C18" s="81"/>
      <c r="D18" s="81"/>
      <c r="E18" s="81"/>
      <c r="F18" s="81"/>
      <c r="G18" s="81"/>
      <c r="H18" s="81"/>
      <c r="I18" s="81"/>
      <c r="J18" s="81"/>
      <c r="K18" s="81"/>
      <c r="L18" s="81"/>
      <c r="M18" s="81"/>
    </row>
    <row r="19" spans="3:13" ht="15">
      <c r="C19" s="82"/>
      <c r="D19" s="82"/>
      <c r="E19" s="82"/>
      <c r="F19" s="82"/>
      <c r="G19" s="82"/>
      <c r="H19" s="82"/>
      <c r="I19" s="82"/>
      <c r="J19" s="82"/>
      <c r="K19" s="82"/>
      <c r="L19" s="82"/>
      <c r="M19" s="82"/>
    </row>
    <row r="20" spans="1:2" ht="15.75">
      <c r="A20" s="3">
        <v>3</v>
      </c>
      <c r="B20" s="83" t="s">
        <v>123</v>
      </c>
    </row>
    <row r="21" ht="15">
      <c r="B21" s="3" t="s">
        <v>124</v>
      </c>
    </row>
    <row r="23" spans="3:13" ht="15">
      <c r="C23" s="82"/>
      <c r="D23" s="82"/>
      <c r="E23" s="82"/>
      <c r="F23" s="82"/>
      <c r="G23" s="82"/>
      <c r="H23" s="82"/>
      <c r="I23" s="82"/>
      <c r="J23" s="82"/>
      <c r="K23" s="82"/>
      <c r="L23" s="82"/>
      <c r="M23" s="82"/>
    </row>
    <row r="24" spans="1:2" ht="16.5" customHeight="1">
      <c r="A24" s="3">
        <v>4</v>
      </c>
      <c r="B24" s="63" t="s">
        <v>125</v>
      </c>
    </row>
    <row r="25" spans="2:13" ht="27.75" customHeight="1">
      <c r="B25" s="220" t="s">
        <v>126</v>
      </c>
      <c r="C25" s="220"/>
      <c r="D25" s="220"/>
      <c r="E25" s="220"/>
      <c r="F25" s="220"/>
      <c r="G25" s="220"/>
      <c r="H25" s="220"/>
      <c r="I25" s="220"/>
      <c r="J25" s="220"/>
      <c r="K25" s="220"/>
      <c r="L25" s="220"/>
      <c r="M25" s="220"/>
    </row>
    <row r="26" spans="2:13" ht="12.75" customHeight="1">
      <c r="B26" s="81"/>
      <c r="C26" s="81"/>
      <c r="D26" s="81"/>
      <c r="E26" s="81"/>
      <c r="F26" s="81"/>
      <c r="G26" s="81"/>
      <c r="H26" s="81"/>
      <c r="I26" s="81"/>
      <c r="J26" s="81"/>
      <c r="K26" s="81"/>
      <c r="L26" s="81"/>
      <c r="M26" s="81"/>
    </row>
    <row r="28" spans="1:2" ht="15.75">
      <c r="A28" s="3">
        <v>5</v>
      </c>
      <c r="B28" s="84" t="s">
        <v>127</v>
      </c>
    </row>
    <row r="29" spans="2:13" ht="32.25" customHeight="1">
      <c r="B29" s="221" t="s">
        <v>128</v>
      </c>
      <c r="C29" s="221"/>
      <c r="D29" s="221"/>
      <c r="E29" s="221"/>
      <c r="F29" s="221"/>
      <c r="G29" s="221"/>
      <c r="H29" s="221"/>
      <c r="I29" s="221"/>
      <c r="J29" s="221"/>
      <c r="K29" s="221"/>
      <c r="L29" s="221"/>
      <c r="M29" s="221"/>
    </row>
    <row r="30" spans="2:13" ht="15">
      <c r="B30" s="85"/>
      <c r="C30" s="85"/>
      <c r="D30" s="85"/>
      <c r="E30" s="85"/>
      <c r="F30" s="85"/>
      <c r="G30" s="85"/>
      <c r="H30" s="85"/>
      <c r="I30" s="85"/>
      <c r="J30" s="85"/>
      <c r="K30" s="85"/>
      <c r="L30" s="85"/>
      <c r="M30" s="85"/>
    </row>
    <row r="32" spans="1:2" ht="15.75">
      <c r="A32" s="3">
        <v>6</v>
      </c>
      <c r="B32" s="63" t="s">
        <v>129</v>
      </c>
    </row>
    <row r="33" spans="2:13" ht="21" customHeight="1">
      <c r="B33" s="220" t="s">
        <v>130</v>
      </c>
      <c r="C33" s="220"/>
      <c r="D33" s="220"/>
      <c r="E33" s="220"/>
      <c r="F33" s="220"/>
      <c r="G33" s="220"/>
      <c r="H33" s="220"/>
      <c r="I33" s="220"/>
      <c r="J33" s="220"/>
      <c r="K33" s="220"/>
      <c r="L33" s="220"/>
      <c r="M33" s="220"/>
    </row>
    <row r="36" spans="1:2" ht="15.75">
      <c r="A36" s="3">
        <v>7</v>
      </c>
      <c r="B36" s="63" t="s">
        <v>131</v>
      </c>
    </row>
    <row r="37" ht="15">
      <c r="B37" s="3" t="s">
        <v>132</v>
      </c>
    </row>
    <row r="40" spans="1:2" ht="15.75">
      <c r="A40" s="3">
        <v>8</v>
      </c>
      <c r="B40" s="63" t="s">
        <v>133</v>
      </c>
    </row>
    <row r="41" spans="2:13" ht="15.75">
      <c r="B41" s="63"/>
      <c r="G41" s="222" t="s">
        <v>134</v>
      </c>
      <c r="H41" s="223"/>
      <c r="I41" s="224"/>
      <c r="K41" s="222" t="s">
        <v>135</v>
      </c>
      <c r="L41" s="223"/>
      <c r="M41" s="224"/>
    </row>
    <row r="42" spans="2:13" ht="15.75">
      <c r="B42" s="63"/>
      <c r="G42" s="225" t="s">
        <v>136</v>
      </c>
      <c r="H42" s="225"/>
      <c r="I42" s="225"/>
      <c r="J42" s="225"/>
      <c r="K42" s="225"/>
      <c r="L42" s="225"/>
      <c r="M42" s="225"/>
    </row>
    <row r="43" spans="2:13" ht="15.75">
      <c r="B43" s="63"/>
      <c r="G43" s="86">
        <v>38625</v>
      </c>
      <c r="H43" s="87"/>
      <c r="I43" s="87">
        <v>38260</v>
      </c>
      <c r="J43" s="13"/>
      <c r="K43" s="86">
        <f>+G43</f>
        <v>38625</v>
      </c>
      <c r="L43" s="8"/>
      <c r="M43" s="87">
        <f>+I43</f>
        <v>38260</v>
      </c>
    </row>
    <row r="44" spans="3:13" ht="15">
      <c r="C44" s="79" t="s">
        <v>137</v>
      </c>
      <c r="G44" s="88" t="s">
        <v>138</v>
      </c>
      <c r="H44" s="89"/>
      <c r="I44" s="89" t="s">
        <v>138</v>
      </c>
      <c r="J44" s="89"/>
      <c r="K44" s="88" t="s">
        <v>138</v>
      </c>
      <c r="L44" s="89"/>
      <c r="M44" s="89" t="s">
        <v>138</v>
      </c>
    </row>
    <row r="45" spans="3:13" ht="15">
      <c r="C45" s="3" t="s">
        <v>139</v>
      </c>
      <c r="F45" s="14"/>
      <c r="G45" s="90">
        <v>3572.043</v>
      </c>
      <c r="I45" s="14">
        <v>3002</v>
      </c>
      <c r="J45" s="17"/>
      <c r="K45" s="91">
        <v>2363</v>
      </c>
      <c r="L45" s="69"/>
      <c r="M45" s="70">
        <v>-707.779928041668</v>
      </c>
    </row>
    <row r="46" spans="3:13" ht="15">
      <c r="C46" s="3" t="s">
        <v>140</v>
      </c>
      <c r="F46" s="14"/>
      <c r="G46" s="90">
        <v>0</v>
      </c>
      <c r="I46" s="14">
        <v>1190</v>
      </c>
      <c r="J46" s="17"/>
      <c r="K46" s="91">
        <v>0</v>
      </c>
      <c r="L46" s="69"/>
      <c r="M46" s="70">
        <v>129.25171</v>
      </c>
    </row>
    <row r="47" spans="3:13" ht="15">
      <c r="C47" s="3" t="s">
        <v>141</v>
      </c>
      <c r="F47" s="14"/>
      <c r="G47" s="90">
        <v>0</v>
      </c>
      <c r="I47" s="14">
        <v>0</v>
      </c>
      <c r="J47" s="17"/>
      <c r="K47" s="91">
        <v>-45.85643000000001</v>
      </c>
      <c r="L47" s="69"/>
      <c r="M47" s="70">
        <v>-96.45058999999999</v>
      </c>
    </row>
    <row r="48" spans="3:13" ht="15">
      <c r="C48" s="3" t="s">
        <v>142</v>
      </c>
      <c r="F48" s="14"/>
      <c r="G48" s="90">
        <v>0</v>
      </c>
      <c r="I48" s="14">
        <v>0</v>
      </c>
      <c r="J48" s="17"/>
      <c r="K48" s="91">
        <v>-275.46781999999996</v>
      </c>
      <c r="L48" s="69"/>
      <c r="M48" s="70">
        <v>0</v>
      </c>
    </row>
    <row r="49" spans="3:13" ht="15">
      <c r="C49" s="3" t="s">
        <v>143</v>
      </c>
      <c r="F49" s="14"/>
      <c r="G49" s="90"/>
      <c r="I49" s="14">
        <v>0</v>
      </c>
      <c r="J49" s="17"/>
      <c r="K49" s="91">
        <v>0</v>
      </c>
      <c r="L49" s="69"/>
      <c r="M49" s="70">
        <v>-861.16876</v>
      </c>
    </row>
    <row r="50" spans="3:13" ht="15">
      <c r="C50" s="3" t="s">
        <v>144</v>
      </c>
      <c r="F50" s="14"/>
      <c r="G50" s="90">
        <v>0</v>
      </c>
      <c r="I50" s="14">
        <v>0</v>
      </c>
      <c r="J50" s="17"/>
      <c r="K50" s="91">
        <v>-2587.2574805416666</v>
      </c>
      <c r="L50" s="69"/>
      <c r="M50" s="70">
        <v>0</v>
      </c>
    </row>
    <row r="51" spans="6:13" ht="15.75" thickBot="1">
      <c r="F51" s="72"/>
      <c r="G51" s="92">
        <v>3572.043</v>
      </c>
      <c r="I51" s="28">
        <v>4192</v>
      </c>
      <c r="J51" s="17"/>
      <c r="K51" s="93">
        <v>-545</v>
      </c>
      <c r="L51" s="70"/>
      <c r="M51" s="73">
        <v>-1536.147568041668</v>
      </c>
    </row>
    <row r="52" spans="7:11" ht="15.75" thickTop="1">
      <c r="G52" s="94"/>
      <c r="J52" s="64"/>
      <c r="K52" s="72"/>
    </row>
    <row r="53" spans="7:11" ht="15">
      <c r="G53" s="72"/>
      <c r="K53" s="72"/>
    </row>
    <row r="54" spans="1:13" ht="15.75">
      <c r="A54" s="95">
        <v>9</v>
      </c>
      <c r="B54" s="83" t="s">
        <v>145</v>
      </c>
      <c r="C54" s="83"/>
      <c r="D54" s="83"/>
      <c r="E54" s="83"/>
      <c r="F54" s="83"/>
      <c r="G54" s="83"/>
      <c r="H54" s="83"/>
      <c r="I54" s="83"/>
      <c r="J54" s="83"/>
      <c r="K54" s="83"/>
      <c r="L54" s="83"/>
      <c r="M54" s="83"/>
    </row>
    <row r="55" spans="2:13" ht="45" customHeight="1">
      <c r="B55" s="217" t="s">
        <v>146</v>
      </c>
      <c r="C55" s="217"/>
      <c r="D55" s="217"/>
      <c r="E55" s="217"/>
      <c r="F55" s="217"/>
      <c r="G55" s="217"/>
      <c r="H55" s="217"/>
      <c r="I55" s="217"/>
      <c r="J55" s="217"/>
      <c r="K55" s="217"/>
      <c r="L55" s="217"/>
      <c r="M55" s="217"/>
    </row>
    <row r="56" spans="9:12" ht="15">
      <c r="I56" s="69"/>
      <c r="J56" s="69"/>
      <c r="K56" s="70"/>
      <c r="L56" s="69"/>
    </row>
    <row r="57" spans="2:13" ht="66" customHeight="1">
      <c r="B57" s="217" t="s">
        <v>147</v>
      </c>
      <c r="C57" s="217"/>
      <c r="D57" s="217"/>
      <c r="E57" s="217"/>
      <c r="F57" s="217"/>
      <c r="G57" s="217"/>
      <c r="H57" s="217"/>
      <c r="I57" s="217"/>
      <c r="J57" s="217"/>
      <c r="K57" s="217"/>
      <c r="L57" s="217"/>
      <c r="M57" s="217"/>
    </row>
    <row r="59" spans="2:13" ht="50.25" customHeight="1">
      <c r="B59" s="226" t="s">
        <v>148</v>
      </c>
      <c r="C59" s="226"/>
      <c r="D59" s="226"/>
      <c r="E59" s="226"/>
      <c r="F59" s="226"/>
      <c r="G59" s="226"/>
      <c r="H59" s="226"/>
      <c r="I59" s="226"/>
      <c r="J59" s="226"/>
      <c r="K59" s="226"/>
      <c r="L59" s="226"/>
      <c r="M59" s="226"/>
    </row>
    <row r="60" spans="1:13" ht="15.75">
      <c r="A60" s="95"/>
      <c r="B60" s="83"/>
      <c r="C60" s="83"/>
      <c r="D60" s="83"/>
      <c r="E60" s="83"/>
      <c r="F60" s="83"/>
      <c r="G60" s="83"/>
      <c r="H60" s="83"/>
      <c r="I60" s="83"/>
      <c r="J60" s="83"/>
      <c r="K60" s="83"/>
      <c r="L60" s="83"/>
      <c r="M60" s="83"/>
    </row>
    <row r="61" spans="1:13" ht="15.75">
      <c r="A61" s="95"/>
      <c r="B61" s="83"/>
      <c r="C61" s="83"/>
      <c r="D61" s="83"/>
      <c r="E61" s="83"/>
      <c r="F61" s="83"/>
      <c r="G61" s="83"/>
      <c r="H61" s="83"/>
      <c r="I61" s="83"/>
      <c r="J61" s="83"/>
      <c r="K61" s="83"/>
      <c r="L61" s="83"/>
      <c r="M61" s="83"/>
    </row>
    <row r="62" spans="1:13" ht="15.75">
      <c r="A62" s="95"/>
      <c r="B62" s="97" t="s">
        <v>149</v>
      </c>
      <c r="C62" s="97" t="s">
        <v>150</v>
      </c>
      <c r="D62" s="98"/>
      <c r="E62" s="98"/>
      <c r="F62" s="98"/>
      <c r="G62" s="98"/>
      <c r="H62" s="98"/>
      <c r="I62" s="98"/>
      <c r="J62" s="98"/>
      <c r="K62" s="98"/>
      <c r="L62" s="98"/>
      <c r="M62" s="98"/>
    </row>
    <row r="63" spans="1:13" ht="36" customHeight="1">
      <c r="A63" s="95"/>
      <c r="B63" s="99"/>
      <c r="C63" s="219" t="s">
        <v>151</v>
      </c>
      <c r="D63" s="219"/>
      <c r="E63" s="219"/>
      <c r="F63" s="219"/>
      <c r="G63" s="219"/>
      <c r="H63" s="219"/>
      <c r="I63" s="219"/>
      <c r="J63" s="219"/>
      <c r="K63" s="219"/>
      <c r="L63" s="219"/>
      <c r="M63" s="219"/>
    </row>
    <row r="64" spans="1:13" ht="15.75">
      <c r="A64" s="95"/>
      <c r="B64" s="98"/>
      <c r="C64" s="81"/>
      <c r="D64" s="81"/>
      <c r="E64" s="81"/>
      <c r="F64" s="81"/>
      <c r="G64" s="81"/>
      <c r="H64" s="81"/>
      <c r="I64" s="81"/>
      <c r="J64" s="81"/>
      <c r="K64" s="81"/>
      <c r="L64" s="81"/>
      <c r="M64" s="81"/>
    </row>
    <row r="65" spans="2:13" ht="15.75">
      <c r="B65" s="63" t="s">
        <v>152</v>
      </c>
      <c r="C65" s="63" t="s">
        <v>153</v>
      </c>
      <c r="I65" s="100"/>
      <c r="J65" s="100"/>
      <c r="L65" s="100"/>
      <c r="M65" s="100"/>
    </row>
    <row r="66" spans="3:13" ht="15.75">
      <c r="C66" s="63"/>
      <c r="I66" s="100"/>
      <c r="J66" s="100"/>
      <c r="K66" s="8" t="s">
        <v>63</v>
      </c>
      <c r="L66" s="100"/>
      <c r="M66" s="100"/>
    </row>
    <row r="67" spans="3:12" ht="15">
      <c r="C67" s="3" t="s">
        <v>154</v>
      </c>
      <c r="I67" s="8"/>
      <c r="J67" s="8"/>
      <c r="L67" s="8"/>
    </row>
    <row r="68" spans="3:13" ht="15">
      <c r="C68" s="3" t="s">
        <v>155</v>
      </c>
      <c r="I68" s="70"/>
      <c r="J68" s="70"/>
      <c r="K68" s="69">
        <v>197574</v>
      </c>
      <c r="L68" s="70"/>
      <c r="M68" s="64"/>
    </row>
    <row r="69" spans="3:12" ht="15">
      <c r="C69" s="3" t="s">
        <v>156</v>
      </c>
      <c r="I69" s="69"/>
      <c r="J69" s="69"/>
      <c r="K69" s="101">
        <v>-1720</v>
      </c>
      <c r="L69" s="69"/>
    </row>
    <row r="70" spans="9:12" ht="15">
      <c r="I70" s="69"/>
      <c r="J70" s="69"/>
      <c r="K70" s="69">
        <f>SUM(K68:K69)</f>
        <v>195854</v>
      </c>
      <c r="L70" s="69"/>
    </row>
    <row r="71" spans="3:12" ht="15">
      <c r="C71" s="3" t="s">
        <v>157</v>
      </c>
      <c r="I71" s="69"/>
      <c r="J71" s="69"/>
      <c r="K71" s="69">
        <v>-10854</v>
      </c>
      <c r="L71" s="69"/>
    </row>
    <row r="72" spans="9:12" ht="15.75" thickBot="1">
      <c r="I72" s="69"/>
      <c r="J72" s="69"/>
      <c r="K72" s="73">
        <f>SUM(K70:K71)</f>
        <v>185000</v>
      </c>
      <c r="L72" s="69"/>
    </row>
    <row r="73" spans="9:12" ht="15.75" thickTop="1">
      <c r="I73" s="69"/>
      <c r="J73" s="69"/>
      <c r="K73" s="70"/>
      <c r="L73" s="69"/>
    </row>
    <row r="74" spans="9:12" ht="15">
      <c r="I74" s="69"/>
      <c r="J74" s="69"/>
      <c r="K74" s="70"/>
      <c r="L74" s="69"/>
    </row>
    <row r="75" spans="9:12" ht="15">
      <c r="I75" s="69"/>
      <c r="J75" s="69"/>
      <c r="K75" s="70"/>
      <c r="L75" s="69"/>
    </row>
    <row r="77" spans="2:10" ht="15.75">
      <c r="B77" s="63" t="s">
        <v>158</v>
      </c>
      <c r="C77" s="63" t="s">
        <v>159</v>
      </c>
      <c r="I77" s="100"/>
      <c r="J77" s="100"/>
    </row>
    <row r="78" spans="3:11" ht="15.75">
      <c r="C78" s="63"/>
      <c r="I78" s="13"/>
      <c r="J78" s="100"/>
      <c r="K78" s="8" t="s">
        <v>63</v>
      </c>
    </row>
    <row r="79" spans="3:11" s="102" customFormat="1" ht="15">
      <c r="C79" s="102" t="s">
        <v>312</v>
      </c>
      <c r="I79" s="207"/>
      <c r="J79" s="103"/>
      <c r="K79" s="104"/>
    </row>
    <row r="80" spans="3:11" s="102" customFormat="1" ht="15.75">
      <c r="C80" s="105"/>
      <c r="D80" s="106" t="s">
        <v>160</v>
      </c>
      <c r="I80" s="208"/>
      <c r="J80" s="103"/>
      <c r="K80" s="107">
        <v>26000</v>
      </c>
    </row>
    <row r="81" spans="3:11" s="102" customFormat="1" ht="15.75">
      <c r="C81" s="105"/>
      <c r="D81" s="106" t="s">
        <v>161</v>
      </c>
      <c r="I81" s="208"/>
      <c r="J81" s="103"/>
      <c r="K81" s="107">
        <v>15322</v>
      </c>
    </row>
    <row r="82" spans="3:11" s="102" customFormat="1" ht="15.75">
      <c r="C82" s="105"/>
      <c r="I82" s="208"/>
      <c r="J82" s="103"/>
      <c r="K82" s="108">
        <v>41322</v>
      </c>
    </row>
    <row r="83" spans="3:11" s="102" customFormat="1" ht="15.75">
      <c r="C83" s="105"/>
      <c r="I83" s="208"/>
      <c r="J83" s="103"/>
      <c r="K83" s="107"/>
    </row>
    <row r="84" spans="3:11" s="102" customFormat="1" ht="15">
      <c r="C84" s="102" t="s">
        <v>162</v>
      </c>
      <c r="I84" s="208"/>
      <c r="J84" s="103"/>
      <c r="K84" s="107"/>
    </row>
    <row r="85" spans="4:11" s="102" customFormat="1" ht="15">
      <c r="D85" s="106" t="s">
        <v>160</v>
      </c>
      <c r="I85" s="208"/>
      <c r="J85" s="103"/>
      <c r="K85" s="107" t="s">
        <v>163</v>
      </c>
    </row>
    <row r="86" spans="4:11" s="102" customFormat="1" ht="15">
      <c r="D86" s="106" t="s">
        <v>161</v>
      </c>
      <c r="I86" s="208"/>
      <c r="J86" s="103"/>
      <c r="K86" s="107">
        <v>361</v>
      </c>
    </row>
    <row r="87" spans="9:11" s="102" customFormat="1" ht="15">
      <c r="I87" s="209"/>
      <c r="J87" s="103"/>
      <c r="K87" s="108">
        <f>SUM(K85:K86)</f>
        <v>361</v>
      </c>
    </row>
    <row r="88" spans="9:11" s="102" customFormat="1" ht="15">
      <c r="I88" s="208"/>
      <c r="J88" s="103"/>
      <c r="K88" s="107"/>
    </row>
    <row r="89" spans="3:11" s="102" customFormat="1" ht="15">
      <c r="C89" s="102" t="s">
        <v>164</v>
      </c>
      <c r="I89" s="208"/>
      <c r="J89" s="103"/>
      <c r="K89" s="206"/>
    </row>
    <row r="90" spans="4:11" s="102" customFormat="1" ht="15">
      <c r="D90" s="106" t="s">
        <v>313</v>
      </c>
      <c r="I90" s="111"/>
      <c r="J90" s="103"/>
      <c r="K90" s="109">
        <v>-8338</v>
      </c>
    </row>
    <row r="91" spans="4:11" s="102" customFormat="1" ht="15">
      <c r="D91" s="106" t="s">
        <v>165</v>
      </c>
      <c r="I91" s="111"/>
      <c r="J91" s="103"/>
      <c r="K91" s="109">
        <v>0</v>
      </c>
    </row>
    <row r="92" spans="4:11" s="102" customFormat="1" ht="15">
      <c r="D92" s="106" t="s">
        <v>314</v>
      </c>
      <c r="I92" s="111"/>
      <c r="J92" s="103"/>
      <c r="K92" s="110">
        <v>-8338</v>
      </c>
    </row>
    <row r="93" spans="4:11" s="102" customFormat="1" ht="15">
      <c r="D93" s="106"/>
      <c r="I93" s="111"/>
      <c r="J93" s="103"/>
      <c r="K93" s="112"/>
    </row>
    <row r="94" spans="3:11" s="102" customFormat="1" ht="15">
      <c r="C94" s="102" t="s">
        <v>166</v>
      </c>
      <c r="D94" s="106"/>
      <c r="I94" s="111"/>
      <c r="J94" s="103"/>
      <c r="K94" s="112">
        <v>0</v>
      </c>
    </row>
    <row r="95" spans="4:11" s="102" customFormat="1" ht="15">
      <c r="D95" s="106"/>
      <c r="I95" s="111"/>
      <c r="J95" s="103"/>
      <c r="K95" s="109"/>
    </row>
    <row r="96" spans="3:11" s="102" customFormat="1" ht="15.75" thickBot="1">
      <c r="C96" s="102" t="s">
        <v>315</v>
      </c>
      <c r="D96" s="106"/>
      <c r="I96" s="112"/>
      <c r="J96" s="103"/>
      <c r="K96" s="113">
        <v>33345.094769999996</v>
      </c>
    </row>
    <row r="97" spans="4:11" ht="15.75" thickTop="1">
      <c r="D97" s="114"/>
      <c r="I97" s="100"/>
      <c r="J97" s="100"/>
      <c r="K97" s="115"/>
    </row>
    <row r="98" ht="18" customHeight="1">
      <c r="K98" s="70"/>
    </row>
    <row r="99" spans="1:13" ht="15.75">
      <c r="A99" s="95">
        <f>+A54+1</f>
        <v>10</v>
      </c>
      <c r="B99" s="83" t="s">
        <v>167</v>
      </c>
      <c r="C99" s="83"/>
      <c r="D99" s="83"/>
      <c r="E99" s="83"/>
      <c r="F99" s="83"/>
      <c r="G99" s="83"/>
      <c r="H99" s="83"/>
      <c r="I99" s="83"/>
      <c r="J99" s="83"/>
      <c r="K99" s="83"/>
      <c r="L99" s="83"/>
      <c r="M99" s="83"/>
    </row>
    <row r="100" spans="1:13" ht="72.75" customHeight="1">
      <c r="A100" s="95"/>
      <c r="B100" s="227" t="s">
        <v>168</v>
      </c>
      <c r="C100" s="227"/>
      <c r="D100" s="227"/>
      <c r="E100" s="227"/>
      <c r="F100" s="227"/>
      <c r="G100" s="227"/>
      <c r="H100" s="227"/>
      <c r="I100" s="227"/>
      <c r="J100" s="227"/>
      <c r="K100" s="227"/>
      <c r="L100" s="227"/>
      <c r="M100" s="83"/>
    </row>
    <row r="101" spans="1:13" ht="18.75" customHeight="1">
      <c r="A101" s="95"/>
      <c r="B101" s="210"/>
      <c r="C101" s="210"/>
      <c r="D101" s="210"/>
      <c r="E101" s="210"/>
      <c r="F101" s="210"/>
      <c r="G101" s="210"/>
      <c r="H101" s="210"/>
      <c r="I101" s="210"/>
      <c r="J101" s="210"/>
      <c r="K101" s="210"/>
      <c r="L101" s="210"/>
      <c r="M101" s="83"/>
    </row>
    <row r="102" spans="2:13" ht="18.75" customHeight="1">
      <c r="B102" s="226" t="s">
        <v>169</v>
      </c>
      <c r="C102" s="226"/>
      <c r="D102" s="226"/>
      <c r="E102" s="226"/>
      <c r="F102" s="226"/>
      <c r="G102" s="226"/>
      <c r="H102" s="226"/>
      <c r="I102" s="226"/>
      <c r="J102" s="226"/>
      <c r="K102" s="226"/>
      <c r="L102" s="226"/>
      <c r="M102" s="96"/>
    </row>
    <row r="103" spans="2:13" ht="18.75" customHeight="1">
      <c r="B103" s="96"/>
      <c r="C103" s="96"/>
      <c r="D103" s="96"/>
      <c r="E103" s="96"/>
      <c r="F103" s="96"/>
      <c r="G103" s="96"/>
      <c r="H103" s="96"/>
      <c r="I103" s="96"/>
      <c r="J103" s="96"/>
      <c r="K103" s="96"/>
      <c r="L103" s="96"/>
      <c r="M103" s="96"/>
    </row>
    <row r="105" spans="1:13" ht="15.75">
      <c r="A105" s="95">
        <f>+A99+1</f>
        <v>11</v>
      </c>
      <c r="B105" s="83" t="s">
        <v>170</v>
      </c>
      <c r="C105" s="83"/>
      <c r="D105" s="83"/>
      <c r="E105" s="83"/>
      <c r="F105" s="83"/>
      <c r="G105" s="83"/>
      <c r="H105" s="83"/>
      <c r="I105" s="83"/>
      <c r="J105" s="83"/>
      <c r="K105" s="83"/>
      <c r="L105" s="83"/>
      <c r="M105" s="83"/>
    </row>
    <row r="106" spans="1:13" s="96" customFormat="1" ht="15.75" customHeight="1">
      <c r="A106" s="3"/>
      <c r="B106" s="217" t="s">
        <v>171</v>
      </c>
      <c r="C106" s="217"/>
      <c r="D106" s="217"/>
      <c r="E106" s="217"/>
      <c r="F106" s="217"/>
      <c r="G106" s="217"/>
      <c r="H106" s="217"/>
      <c r="I106" s="217"/>
      <c r="J106" s="217"/>
      <c r="K106" s="217"/>
      <c r="L106" s="217"/>
      <c r="M106" s="217"/>
    </row>
    <row r="107" spans="1:13" s="96" customFormat="1" ht="15.75" customHeight="1">
      <c r="A107" s="3"/>
      <c r="B107" s="65"/>
      <c r="C107" s="65"/>
      <c r="D107" s="65"/>
      <c r="E107" s="65"/>
      <c r="F107" s="65"/>
      <c r="G107" s="65"/>
      <c r="H107" s="65"/>
      <c r="I107" s="65"/>
      <c r="J107" s="65"/>
      <c r="K107" s="65"/>
      <c r="L107" s="65"/>
      <c r="M107" s="65"/>
    </row>
    <row r="108" ht="15.75">
      <c r="A108" s="63"/>
    </row>
    <row r="109" spans="1:2" ht="15.75">
      <c r="A109" s="3">
        <f>+A105+1</f>
        <v>12</v>
      </c>
      <c r="B109" s="63" t="s">
        <v>172</v>
      </c>
    </row>
    <row r="110" spans="2:11" ht="15.75">
      <c r="B110" s="3" t="s">
        <v>173</v>
      </c>
      <c r="C110" s="63" t="s">
        <v>174</v>
      </c>
      <c r="K110" s="8" t="s">
        <v>12</v>
      </c>
    </row>
    <row r="111" spans="2:11" ht="15">
      <c r="B111" s="80" t="s">
        <v>175</v>
      </c>
      <c r="C111" s="116" t="s">
        <v>176</v>
      </c>
      <c r="D111" s="116"/>
      <c r="E111" s="116"/>
      <c r="F111" s="116"/>
      <c r="G111" s="116"/>
      <c r="H111" s="116"/>
      <c r="I111" s="116"/>
      <c r="J111" s="116"/>
      <c r="K111" s="117">
        <v>7260</v>
      </c>
    </row>
    <row r="112" spans="2:11" ht="15">
      <c r="B112" s="80"/>
      <c r="C112" s="116"/>
      <c r="D112" s="116"/>
      <c r="E112" s="116"/>
      <c r="F112" s="116"/>
      <c r="G112" s="116"/>
      <c r="H112" s="116"/>
      <c r="I112" s="116"/>
      <c r="J112" s="116"/>
      <c r="K112" s="118"/>
    </row>
    <row r="113" spans="2:11" ht="15">
      <c r="B113" s="80" t="s">
        <v>177</v>
      </c>
      <c r="C113" s="116" t="s">
        <v>178</v>
      </c>
      <c r="D113" s="116"/>
      <c r="E113" s="116"/>
      <c r="F113" s="116"/>
      <c r="G113" s="116"/>
      <c r="H113" s="116"/>
      <c r="I113" s="116"/>
      <c r="J113" s="116"/>
      <c r="K113" s="118"/>
    </row>
    <row r="114" spans="2:13" ht="15">
      <c r="B114" s="80"/>
      <c r="C114" s="3" t="s">
        <v>179</v>
      </c>
      <c r="K114" s="119">
        <v>7670</v>
      </c>
      <c r="M114" s="120"/>
    </row>
    <row r="115" spans="3:13" ht="15">
      <c r="C115" s="3" t="s">
        <v>180</v>
      </c>
      <c r="M115" s="120"/>
    </row>
    <row r="116" ht="15">
      <c r="M116" s="120"/>
    </row>
    <row r="117" ht="15">
      <c r="M117" s="120"/>
    </row>
    <row r="118" spans="2:13" ht="15.75">
      <c r="B118" s="3" t="s">
        <v>181</v>
      </c>
      <c r="C118" s="63" t="s">
        <v>182</v>
      </c>
      <c r="M118" s="121"/>
    </row>
    <row r="119" spans="3:13" ht="79.5" customHeight="1">
      <c r="C119" s="228" t="s">
        <v>183</v>
      </c>
      <c r="D119" s="228"/>
      <c r="E119" s="228"/>
      <c r="F119" s="228"/>
      <c r="G119" s="228"/>
      <c r="H119" s="228"/>
      <c r="I119" s="228"/>
      <c r="J119" s="228"/>
      <c r="K119" s="228"/>
      <c r="L119" s="228"/>
      <c r="M119" s="228"/>
    </row>
    <row r="122" spans="1:2" ht="15.75">
      <c r="A122" s="3">
        <v>13</v>
      </c>
      <c r="B122" s="97" t="s">
        <v>184</v>
      </c>
    </row>
    <row r="123" spans="2:13" ht="15">
      <c r="B123" s="229" t="s">
        <v>185</v>
      </c>
      <c r="C123" s="229"/>
      <c r="D123" s="229"/>
      <c r="E123" s="229"/>
      <c r="F123" s="229"/>
      <c r="G123" s="229"/>
      <c r="H123" s="229"/>
      <c r="I123" s="229"/>
      <c r="J123" s="229"/>
      <c r="K123" s="229"/>
      <c r="L123" s="229"/>
      <c r="M123" s="229"/>
    </row>
    <row r="126" spans="1:13" ht="16.5" customHeight="1">
      <c r="A126" s="95">
        <v>14</v>
      </c>
      <c r="B126" s="230" t="s">
        <v>186</v>
      </c>
      <c r="C126" s="230"/>
      <c r="D126" s="230"/>
      <c r="E126" s="230"/>
      <c r="F126" s="230"/>
      <c r="G126" s="230"/>
      <c r="H126" s="230"/>
      <c r="I126" s="230"/>
      <c r="J126" s="230"/>
      <c r="K126" s="230"/>
      <c r="L126" s="230"/>
      <c r="M126" s="230"/>
    </row>
    <row r="127" spans="1:13" ht="15" customHeight="1">
      <c r="A127" s="97"/>
      <c r="B127" s="231" t="s">
        <v>187</v>
      </c>
      <c r="C127" s="231"/>
      <c r="D127" s="231"/>
      <c r="E127" s="231"/>
      <c r="F127" s="231"/>
      <c r="G127" s="231"/>
      <c r="H127" s="231"/>
      <c r="I127" s="231"/>
      <c r="J127" s="231"/>
      <c r="K127" s="231"/>
      <c r="L127" s="231"/>
      <c r="M127" s="231"/>
    </row>
    <row r="128" spans="1:13" ht="15">
      <c r="A128" s="95"/>
      <c r="B128" s="81"/>
      <c r="C128" s="81"/>
      <c r="D128" s="81"/>
      <c r="E128" s="81"/>
      <c r="F128" s="81"/>
      <c r="G128" s="81"/>
      <c r="H128" s="81"/>
      <c r="I128" s="81"/>
      <c r="J128" s="81"/>
      <c r="K128" s="81"/>
      <c r="L128" s="81"/>
      <c r="M128" s="81"/>
    </row>
    <row r="129" spans="1:13" ht="15">
      <c r="A129" s="95"/>
      <c r="B129" s="81"/>
      <c r="C129" s="81"/>
      <c r="D129" s="81"/>
      <c r="E129" s="81"/>
      <c r="F129" s="81"/>
      <c r="G129" s="81"/>
      <c r="H129" s="81"/>
      <c r="I129" s="81"/>
      <c r="J129" s="81"/>
      <c r="K129" s="81"/>
      <c r="L129" s="81"/>
      <c r="M129" s="81"/>
    </row>
    <row r="130" spans="1:13" ht="15.75">
      <c r="A130" s="3">
        <v>15</v>
      </c>
      <c r="B130" s="63" t="s">
        <v>188</v>
      </c>
      <c r="C130" s="63"/>
      <c r="D130" s="63"/>
      <c r="E130" s="63"/>
      <c r="F130" s="63"/>
      <c r="G130" s="63"/>
      <c r="H130" s="63"/>
      <c r="I130" s="63"/>
      <c r="J130" s="63"/>
      <c r="K130" s="63"/>
      <c r="L130" s="63"/>
      <c r="M130" s="63"/>
    </row>
    <row r="131" spans="2:13" ht="15">
      <c r="B131" s="220" t="s">
        <v>189</v>
      </c>
      <c r="C131" s="220"/>
      <c r="D131" s="220"/>
      <c r="E131" s="220"/>
      <c r="F131" s="220"/>
      <c r="G131" s="220"/>
      <c r="H131" s="220"/>
      <c r="I131" s="220"/>
      <c r="J131" s="220"/>
      <c r="K131" s="220"/>
      <c r="L131" s="220"/>
      <c r="M131" s="220"/>
    </row>
    <row r="134" spans="1:2" ht="15.75">
      <c r="A134" s="3">
        <v>16</v>
      </c>
      <c r="B134" s="63" t="s">
        <v>190</v>
      </c>
    </row>
    <row r="135" spans="2:13" ht="30">
      <c r="B135" s="102"/>
      <c r="C135" s="102"/>
      <c r="D135" s="102"/>
      <c r="E135" s="102"/>
      <c r="F135" s="102"/>
      <c r="G135" s="102"/>
      <c r="H135" s="102"/>
      <c r="I135" s="102"/>
      <c r="J135" s="102"/>
      <c r="K135" s="103" t="s">
        <v>191</v>
      </c>
      <c r="L135" s="103"/>
      <c r="M135" s="103" t="s">
        <v>192</v>
      </c>
    </row>
    <row r="136" spans="2:13" ht="15">
      <c r="B136" s="102"/>
      <c r="C136" s="102"/>
      <c r="D136" s="102"/>
      <c r="E136" s="102"/>
      <c r="F136" s="102"/>
      <c r="G136" s="102"/>
      <c r="H136" s="102"/>
      <c r="I136" s="102"/>
      <c r="J136" s="102"/>
      <c r="K136" s="104" t="s">
        <v>63</v>
      </c>
      <c r="L136" s="104"/>
      <c r="M136" s="104" t="s">
        <v>63</v>
      </c>
    </row>
    <row r="137" spans="2:13" ht="15">
      <c r="B137" s="102"/>
      <c r="C137" s="102"/>
      <c r="D137" s="102"/>
      <c r="E137" s="102"/>
      <c r="F137" s="102"/>
      <c r="G137" s="102"/>
      <c r="H137" s="102"/>
      <c r="I137" s="102"/>
      <c r="J137" s="102"/>
      <c r="K137" s="104"/>
      <c r="L137" s="104"/>
      <c r="M137" s="104"/>
    </row>
    <row r="138" spans="2:19" ht="15">
      <c r="B138" s="104" t="s">
        <v>193</v>
      </c>
      <c r="C138" s="102" t="s">
        <v>194</v>
      </c>
      <c r="D138" s="102"/>
      <c r="E138" s="102"/>
      <c r="F138" s="102"/>
      <c r="G138" s="102"/>
      <c r="H138" s="102"/>
      <c r="I138" s="102"/>
      <c r="J138" s="102"/>
      <c r="K138" s="122">
        <v>0</v>
      </c>
      <c r="L138" s="118"/>
      <c r="M138" s="122">
        <v>0</v>
      </c>
      <c r="N138" s="69"/>
      <c r="O138" s="69"/>
      <c r="P138" s="69"/>
      <c r="Q138" s="69"/>
      <c r="R138" s="69"/>
      <c r="S138" s="69"/>
    </row>
    <row r="139" spans="2:19" ht="15">
      <c r="B139" s="102"/>
      <c r="C139" s="102"/>
      <c r="D139" s="102"/>
      <c r="E139" s="102"/>
      <c r="F139" s="102"/>
      <c r="G139" s="102"/>
      <c r="H139" s="102"/>
      <c r="I139" s="102"/>
      <c r="J139" s="102"/>
      <c r="K139" s="118"/>
      <c r="L139" s="118"/>
      <c r="M139" s="118"/>
      <c r="N139" s="69"/>
      <c r="O139" s="69"/>
      <c r="P139" s="69"/>
      <c r="Q139" s="69"/>
      <c r="R139" s="69"/>
      <c r="S139" s="69"/>
    </row>
    <row r="140" spans="2:19" ht="15">
      <c r="B140" s="104" t="s">
        <v>195</v>
      </c>
      <c r="C140" s="102" t="s">
        <v>196</v>
      </c>
      <c r="D140" s="102"/>
      <c r="E140" s="102"/>
      <c r="F140" s="102"/>
      <c r="G140" s="102"/>
      <c r="H140" s="102"/>
      <c r="I140" s="102"/>
      <c r="J140" s="102"/>
      <c r="K140" s="118"/>
      <c r="L140" s="118"/>
      <c r="M140" s="118"/>
      <c r="N140" s="69"/>
      <c r="O140" s="69"/>
      <c r="P140" s="69"/>
      <c r="Q140" s="69"/>
      <c r="R140" s="69"/>
      <c r="S140" s="69"/>
    </row>
    <row r="141" spans="2:19" ht="15">
      <c r="B141" s="102"/>
      <c r="C141" s="102"/>
      <c r="D141" s="102" t="s">
        <v>197</v>
      </c>
      <c r="E141" s="102"/>
      <c r="F141" s="102"/>
      <c r="G141" s="102"/>
      <c r="H141" s="102"/>
      <c r="I141" s="102"/>
      <c r="J141" s="102"/>
      <c r="K141" s="123">
        <v>0</v>
      </c>
      <c r="L141" s="123"/>
      <c r="M141" s="123">
        <v>0</v>
      </c>
      <c r="N141" s="69"/>
      <c r="O141" s="69"/>
      <c r="P141" s="69"/>
      <c r="Q141" s="69"/>
      <c r="R141" s="69"/>
      <c r="S141" s="69"/>
    </row>
    <row r="142" spans="2:19" ht="15">
      <c r="B142" s="102"/>
      <c r="C142" s="102"/>
      <c r="D142" s="102" t="s">
        <v>198</v>
      </c>
      <c r="E142" s="102"/>
      <c r="F142" s="102"/>
      <c r="G142" s="102"/>
      <c r="H142" s="102"/>
      <c r="I142" s="102"/>
      <c r="J142" s="102"/>
      <c r="K142" s="123">
        <v>0</v>
      </c>
      <c r="L142" s="123"/>
      <c r="M142" s="123">
        <v>0</v>
      </c>
      <c r="N142" s="69"/>
      <c r="O142" s="69"/>
      <c r="P142" s="69"/>
      <c r="Q142" s="69"/>
      <c r="R142" s="69"/>
      <c r="S142" s="69"/>
    </row>
    <row r="143" spans="2:19" ht="15.75" thickBot="1">
      <c r="B143" s="102"/>
      <c r="C143" s="102"/>
      <c r="D143" s="102" t="s">
        <v>199</v>
      </c>
      <c r="E143" s="102"/>
      <c r="F143" s="102"/>
      <c r="G143" s="102"/>
      <c r="H143" s="102"/>
      <c r="I143" s="102"/>
      <c r="J143" s="102"/>
      <c r="K143" s="124">
        <f>+K141-K142</f>
        <v>0</v>
      </c>
      <c r="L143" s="125">
        <v>0</v>
      </c>
      <c r="M143" s="124">
        <f>+M141-M142</f>
        <v>0</v>
      </c>
      <c r="N143" s="69"/>
      <c r="O143" s="69"/>
      <c r="P143" s="69"/>
      <c r="Q143" s="69"/>
      <c r="R143" s="69"/>
      <c r="S143" s="69"/>
    </row>
    <row r="144" ht="15.75" thickTop="1"/>
    <row r="146" spans="1:2" ht="15.75">
      <c r="A146" s="3">
        <v>17</v>
      </c>
      <c r="B146" s="63" t="s">
        <v>200</v>
      </c>
    </row>
    <row r="147" spans="2:13" ht="15">
      <c r="B147" s="220" t="s">
        <v>201</v>
      </c>
      <c r="C147" s="220"/>
      <c r="D147" s="220"/>
      <c r="E147" s="220"/>
      <c r="F147" s="220"/>
      <c r="G147" s="220"/>
      <c r="H147" s="220"/>
      <c r="I147" s="220"/>
      <c r="J147" s="220"/>
      <c r="K147" s="220"/>
      <c r="L147" s="220"/>
      <c r="M147" s="220"/>
    </row>
    <row r="150" spans="1:2" ht="15.75">
      <c r="A150" s="3">
        <v>18</v>
      </c>
      <c r="B150" s="63" t="s">
        <v>202</v>
      </c>
    </row>
    <row r="151" ht="15">
      <c r="B151" s="3" t="s">
        <v>203</v>
      </c>
    </row>
    <row r="154" spans="1:2" ht="15.75">
      <c r="A154" s="3">
        <v>19</v>
      </c>
      <c r="B154" s="63" t="s">
        <v>204</v>
      </c>
    </row>
    <row r="155" spans="2:13" ht="16.5" customHeight="1">
      <c r="B155" s="220" t="s">
        <v>205</v>
      </c>
      <c r="C155" s="220"/>
      <c r="D155" s="220"/>
      <c r="E155" s="220"/>
      <c r="F155" s="220"/>
      <c r="G155" s="220"/>
      <c r="H155" s="220"/>
      <c r="I155" s="220"/>
      <c r="J155" s="220"/>
      <c r="K155" s="220"/>
      <c r="L155" s="220"/>
      <c r="M155" s="220"/>
    </row>
    <row r="158" spans="1:2" ht="15.75">
      <c r="A158" s="3">
        <v>20</v>
      </c>
      <c r="B158" s="63" t="s">
        <v>206</v>
      </c>
    </row>
    <row r="159" spans="2:13" ht="24.75" customHeight="1">
      <c r="B159" s="219" t="s">
        <v>207</v>
      </c>
      <c r="C159" s="219"/>
      <c r="D159" s="219"/>
      <c r="E159" s="219"/>
      <c r="F159" s="219"/>
      <c r="G159" s="219"/>
      <c r="H159" s="219"/>
      <c r="I159" s="219"/>
      <c r="J159" s="219"/>
      <c r="K159" s="219"/>
      <c r="L159" s="219"/>
      <c r="M159" s="219"/>
    </row>
    <row r="162" spans="1:2" ht="15.75">
      <c r="A162" s="3">
        <v>21</v>
      </c>
      <c r="B162" s="63" t="s">
        <v>208</v>
      </c>
    </row>
    <row r="163" ht="15">
      <c r="B163" s="3" t="s">
        <v>209</v>
      </c>
    </row>
    <row r="166" ht="15.75">
      <c r="B166" s="126" t="s">
        <v>210</v>
      </c>
    </row>
    <row r="167" ht="15.75">
      <c r="B167" s="126"/>
    </row>
    <row r="169" spans="1:2" ht="15.75">
      <c r="A169" s="3">
        <v>22</v>
      </c>
      <c r="B169" s="63" t="s">
        <v>211</v>
      </c>
    </row>
    <row r="170" ht="15">
      <c r="B170" s="3" t="s">
        <v>212</v>
      </c>
    </row>
    <row r="173" spans="1:2" ht="15.75">
      <c r="A173" s="3">
        <v>23</v>
      </c>
      <c r="B173" s="63" t="s">
        <v>213</v>
      </c>
    </row>
    <row r="174" spans="2:13" ht="18.75" customHeight="1">
      <c r="B174" s="217" t="s">
        <v>214</v>
      </c>
      <c r="C174" s="218"/>
      <c r="D174" s="218"/>
      <c r="E174" s="218"/>
      <c r="F174" s="218"/>
      <c r="G174" s="218"/>
      <c r="H174" s="218"/>
      <c r="I174" s="218"/>
      <c r="J174" s="218"/>
      <c r="K174" s="218"/>
      <c r="L174" s="218"/>
      <c r="M174" s="218"/>
    </row>
    <row r="175" spans="9:11" ht="15">
      <c r="I175" s="64"/>
      <c r="J175" s="64"/>
      <c r="K175" s="64"/>
    </row>
    <row r="176" spans="9:11" ht="15">
      <c r="I176" s="64"/>
      <c r="J176" s="64"/>
      <c r="K176" s="64"/>
    </row>
    <row r="177" spans="1:2" ht="15.75">
      <c r="A177" s="3">
        <v>24</v>
      </c>
      <c r="B177" s="63" t="s">
        <v>215</v>
      </c>
    </row>
    <row r="178" spans="2:13" ht="38.25" customHeight="1">
      <c r="B178" s="221" t="s">
        <v>216</v>
      </c>
      <c r="C178" s="221"/>
      <c r="D178" s="221"/>
      <c r="E178" s="221"/>
      <c r="F178" s="221"/>
      <c r="G178" s="221"/>
      <c r="H178" s="221"/>
      <c r="I178" s="221"/>
      <c r="J178" s="221"/>
      <c r="K178" s="221"/>
      <c r="L178" s="221"/>
      <c r="M178" s="221"/>
    </row>
    <row r="179" spans="9:10" ht="15">
      <c r="I179" s="127" t="s">
        <v>217</v>
      </c>
      <c r="J179" s="13"/>
    </row>
    <row r="180" spans="4:10" ht="15">
      <c r="D180" s="80" t="s">
        <v>218</v>
      </c>
      <c r="E180" s="116" t="s">
        <v>219</v>
      </c>
      <c r="F180" s="80"/>
      <c r="I180" s="14">
        <v>4000</v>
      </c>
      <c r="J180" s="14"/>
    </row>
    <row r="181" spans="4:10" ht="15">
      <c r="D181" s="80" t="s">
        <v>220</v>
      </c>
      <c r="E181" s="116" t="s">
        <v>221</v>
      </c>
      <c r="I181" s="14">
        <v>4000</v>
      </c>
      <c r="J181" s="14"/>
    </row>
    <row r="182" spans="4:10" ht="15">
      <c r="D182" s="80" t="s">
        <v>222</v>
      </c>
      <c r="E182" s="116" t="s">
        <v>223</v>
      </c>
      <c r="I182" s="128">
        <v>15306</v>
      </c>
      <c r="J182" s="14"/>
    </row>
    <row r="185" spans="1:2" ht="15.75">
      <c r="A185" s="3">
        <v>25</v>
      </c>
      <c r="B185" s="63" t="s">
        <v>224</v>
      </c>
    </row>
    <row r="186" ht="12" customHeight="1"/>
    <row r="187" ht="15.75">
      <c r="B187" s="129" t="s">
        <v>225</v>
      </c>
    </row>
    <row r="188" spans="2:13" ht="51.75" customHeight="1">
      <c r="B188" s="220" t="s">
        <v>316</v>
      </c>
      <c r="C188" s="220"/>
      <c r="D188" s="220"/>
      <c r="E188" s="220"/>
      <c r="F188" s="220"/>
      <c r="G188" s="220"/>
      <c r="H188" s="220"/>
      <c r="I188" s="220"/>
      <c r="J188" s="220"/>
      <c r="K188" s="220"/>
      <c r="L188" s="220"/>
      <c r="M188" s="220"/>
    </row>
    <row r="189" spans="3:13" ht="15">
      <c r="C189" s="65"/>
      <c r="D189" s="65"/>
      <c r="E189" s="65"/>
      <c r="F189" s="65"/>
      <c r="G189" s="65"/>
      <c r="H189" s="65"/>
      <c r="I189" s="65"/>
      <c r="J189" s="65"/>
      <c r="K189" s="65"/>
      <c r="L189" s="65"/>
      <c r="M189" s="65"/>
    </row>
    <row r="190" spans="3:13" ht="18" customHeight="1">
      <c r="C190" s="65"/>
      <c r="D190" s="65"/>
      <c r="E190" s="65"/>
      <c r="F190" s="65"/>
      <c r="G190" s="65"/>
      <c r="H190" s="65"/>
      <c r="I190" s="65"/>
      <c r="J190" s="65"/>
      <c r="K190" s="65"/>
      <c r="L190" s="65"/>
      <c r="M190" s="65"/>
    </row>
    <row r="191" spans="1:2" ht="15.75">
      <c r="A191" s="3">
        <v>26</v>
      </c>
      <c r="B191" s="63" t="s">
        <v>226</v>
      </c>
    </row>
    <row r="192" spans="2:13" ht="15">
      <c r="B192" s="102" t="s">
        <v>227</v>
      </c>
      <c r="C192" s="102"/>
      <c r="D192" s="102"/>
      <c r="E192" s="102"/>
      <c r="F192" s="102"/>
      <c r="G192" s="102"/>
      <c r="H192" s="102"/>
      <c r="I192" s="102"/>
      <c r="J192" s="102"/>
      <c r="K192" s="102"/>
      <c r="L192" s="102"/>
      <c r="M192" s="102"/>
    </row>
    <row r="193" spans="2:13" ht="15.75">
      <c r="B193" s="102"/>
      <c r="C193" s="102"/>
      <c r="D193" s="102"/>
      <c r="E193" s="102"/>
      <c r="F193" s="102"/>
      <c r="G193" s="102"/>
      <c r="H193" s="102"/>
      <c r="I193" s="130" t="s">
        <v>228</v>
      </c>
      <c r="J193" s="131"/>
      <c r="K193" s="130" t="s">
        <v>229</v>
      </c>
      <c r="L193" s="131"/>
      <c r="M193" s="130" t="s">
        <v>104</v>
      </c>
    </row>
    <row r="194" spans="2:13" ht="15">
      <c r="B194" s="102"/>
      <c r="C194" s="102"/>
      <c r="D194" s="102"/>
      <c r="E194" s="102"/>
      <c r="F194" s="102"/>
      <c r="G194" s="102"/>
      <c r="H194" s="102"/>
      <c r="I194" s="131" t="s">
        <v>12</v>
      </c>
      <c r="J194" s="131"/>
      <c r="K194" s="131" t="s">
        <v>12</v>
      </c>
      <c r="L194" s="131"/>
      <c r="M194" s="131" t="s">
        <v>12</v>
      </c>
    </row>
    <row r="195" spans="2:13" ht="15">
      <c r="B195" s="102"/>
      <c r="C195" s="102"/>
      <c r="D195" s="102"/>
      <c r="E195" s="102"/>
      <c r="F195" s="102"/>
      <c r="G195" s="102"/>
      <c r="H195" s="102"/>
      <c r="I195" s="104"/>
      <c r="J195" s="104"/>
      <c r="K195" s="104"/>
      <c r="L195" s="104"/>
      <c r="M195" s="104"/>
    </row>
    <row r="196" spans="2:14" ht="15">
      <c r="B196" s="102"/>
      <c r="C196" s="102" t="s">
        <v>230</v>
      </c>
      <c r="D196" s="102"/>
      <c r="E196" s="102"/>
      <c r="F196" s="102"/>
      <c r="G196" s="102"/>
      <c r="H196" s="102"/>
      <c r="I196" s="119">
        <v>697.658</v>
      </c>
      <c r="J196" s="71"/>
      <c r="K196" s="119">
        <v>5943.36591</v>
      </c>
      <c r="L196" s="71"/>
      <c r="M196" s="128">
        <v>6641.023910000001</v>
      </c>
      <c r="N196" s="69"/>
    </row>
    <row r="197" spans="2:14" ht="15">
      <c r="B197" s="102"/>
      <c r="C197" s="102" t="s">
        <v>231</v>
      </c>
      <c r="D197" s="102"/>
      <c r="E197" s="102"/>
      <c r="F197" s="102"/>
      <c r="G197" s="102"/>
      <c r="H197" s="102"/>
      <c r="I197" s="71">
        <v>0</v>
      </c>
      <c r="J197" s="71"/>
      <c r="K197" s="71">
        <v>58491.51614</v>
      </c>
      <c r="L197" s="71"/>
      <c r="M197" s="128">
        <v>58491.51614</v>
      </c>
      <c r="N197" s="69"/>
    </row>
    <row r="198" spans="2:13" ht="15">
      <c r="B198" s="102"/>
      <c r="C198" s="102" t="s">
        <v>232</v>
      </c>
      <c r="D198" s="102"/>
      <c r="E198" s="102"/>
      <c r="F198" s="102"/>
      <c r="G198" s="102"/>
      <c r="H198" s="102"/>
      <c r="I198" s="71">
        <v>0</v>
      </c>
      <c r="J198" s="71"/>
      <c r="K198" s="71">
        <v>35041.69751</v>
      </c>
      <c r="L198" s="71"/>
      <c r="M198" s="128">
        <v>35041.69751</v>
      </c>
    </row>
    <row r="199" spans="2:13" ht="15.75" thickBot="1">
      <c r="B199" s="102"/>
      <c r="C199" s="102"/>
      <c r="D199" s="102"/>
      <c r="E199" s="102"/>
      <c r="F199" s="102"/>
      <c r="G199" s="102"/>
      <c r="H199" s="102"/>
      <c r="I199" s="132">
        <v>697.658</v>
      </c>
      <c r="J199" s="132"/>
      <c r="K199" s="132">
        <v>99476.57956</v>
      </c>
      <c r="L199" s="132">
        <v>0</v>
      </c>
      <c r="M199" s="132">
        <v>100175.23756000001</v>
      </c>
    </row>
    <row r="200" ht="15.75" thickTop="1">
      <c r="M200" s="72"/>
    </row>
    <row r="201" ht="15">
      <c r="M201" s="72"/>
    </row>
    <row r="202" spans="1:13" ht="15.75">
      <c r="A202" s="3">
        <v>27</v>
      </c>
      <c r="B202" s="63" t="s">
        <v>233</v>
      </c>
      <c r="M202" s="72"/>
    </row>
    <row r="203" spans="2:13" ht="15" customHeight="1">
      <c r="B203" s="220" t="s">
        <v>234</v>
      </c>
      <c r="C203" s="220"/>
      <c r="D203" s="220"/>
      <c r="E203" s="220"/>
      <c r="F203" s="220"/>
      <c r="G203" s="220"/>
      <c r="H203" s="220"/>
      <c r="I203" s="220"/>
      <c r="J203" s="220"/>
      <c r="K203" s="220"/>
      <c r="L203" s="220"/>
      <c r="M203" s="220"/>
    </row>
    <row r="206" spans="1:2" ht="15.75">
      <c r="A206" s="3">
        <v>28</v>
      </c>
      <c r="B206" s="63" t="s">
        <v>235</v>
      </c>
    </row>
    <row r="207" spans="2:13" ht="33" customHeight="1">
      <c r="B207" s="133" t="s">
        <v>236</v>
      </c>
      <c r="C207" s="217" t="s">
        <v>237</v>
      </c>
      <c r="D207" s="217"/>
      <c r="E207" s="217"/>
      <c r="F207" s="217"/>
      <c r="G207" s="217"/>
      <c r="H207" s="217"/>
      <c r="I207" s="217"/>
      <c r="J207" s="217"/>
      <c r="K207" s="217"/>
      <c r="L207" s="217"/>
      <c r="M207" s="217"/>
    </row>
    <row r="210" spans="2:3" ht="15.75">
      <c r="B210" s="3" t="s">
        <v>149</v>
      </c>
      <c r="C210" s="63" t="s">
        <v>238</v>
      </c>
    </row>
    <row r="211" spans="3:13" ht="17.25" customHeight="1">
      <c r="C211" s="232" t="s">
        <v>239</v>
      </c>
      <c r="D211" s="232"/>
      <c r="E211" s="232"/>
      <c r="F211" s="232"/>
      <c r="G211" s="232"/>
      <c r="H211" s="232"/>
      <c r="I211" s="232"/>
      <c r="J211" s="232"/>
      <c r="K211" s="232"/>
      <c r="L211" s="232"/>
      <c r="M211" s="232"/>
    </row>
    <row r="212" ht="15">
      <c r="C212" s="3" t="s">
        <v>240</v>
      </c>
    </row>
    <row r="213" spans="3:13" ht="79.5" customHeight="1">
      <c r="C213" s="220" t="s">
        <v>241</v>
      </c>
      <c r="D213" s="220"/>
      <c r="E213" s="220"/>
      <c r="F213" s="220"/>
      <c r="G213" s="220"/>
      <c r="H213" s="220"/>
      <c r="I213" s="220"/>
      <c r="J213" s="220"/>
      <c r="K213" s="220"/>
      <c r="L213" s="220"/>
      <c r="M213" s="220"/>
    </row>
    <row r="214" ht="15">
      <c r="C214" s="3" t="s">
        <v>240</v>
      </c>
    </row>
    <row r="215" spans="2:13" ht="15.75">
      <c r="B215" s="95" t="s">
        <v>242</v>
      </c>
      <c r="C215" s="97" t="s">
        <v>243</v>
      </c>
      <c r="D215" s="97"/>
      <c r="E215" s="97"/>
      <c r="F215" s="97"/>
      <c r="G215" s="97"/>
      <c r="H215" s="97"/>
      <c r="I215" s="97"/>
      <c r="J215" s="97"/>
      <c r="K215" s="97"/>
      <c r="L215" s="97"/>
      <c r="M215" s="97"/>
    </row>
    <row r="216" spans="3:13" ht="66.75" customHeight="1">
      <c r="C216" s="219" t="s">
        <v>244</v>
      </c>
      <c r="D216" s="219"/>
      <c r="E216" s="219"/>
      <c r="F216" s="219"/>
      <c r="G216" s="219"/>
      <c r="H216" s="219"/>
      <c r="I216" s="219"/>
      <c r="J216" s="219"/>
      <c r="K216" s="219"/>
      <c r="L216" s="219"/>
      <c r="M216" s="219"/>
    </row>
    <row r="217" spans="3:13" ht="15">
      <c r="C217" s="3" t="s">
        <v>245</v>
      </c>
      <c r="M217" s="116"/>
    </row>
    <row r="218" spans="3:13" ht="46.5" customHeight="1">
      <c r="C218" s="219" t="s">
        <v>246</v>
      </c>
      <c r="D218" s="219"/>
      <c r="E218" s="219"/>
      <c r="F218" s="219"/>
      <c r="G218" s="219"/>
      <c r="H218" s="219"/>
      <c r="I218" s="219"/>
      <c r="J218" s="219"/>
      <c r="K218" s="219"/>
      <c r="L218" s="219"/>
      <c r="M218" s="219"/>
    </row>
    <row r="219" spans="3:12" ht="15">
      <c r="C219" s="116" t="s">
        <v>245</v>
      </c>
      <c r="D219" s="116"/>
      <c r="E219" s="116"/>
      <c r="F219" s="116"/>
      <c r="G219" s="116"/>
      <c r="H219" s="116"/>
      <c r="I219" s="116"/>
      <c r="J219" s="116"/>
      <c r="K219" s="116"/>
      <c r="L219" s="116"/>
    </row>
    <row r="220" spans="2:13" ht="15.75">
      <c r="B220" s="134" t="s">
        <v>177</v>
      </c>
      <c r="C220" s="97" t="s">
        <v>247</v>
      </c>
      <c r="D220" s="97"/>
      <c r="E220" s="97"/>
      <c r="F220" s="97"/>
      <c r="G220" s="97"/>
      <c r="H220" s="97"/>
      <c r="I220" s="97"/>
      <c r="J220" s="97"/>
      <c r="K220" s="97"/>
      <c r="L220" s="97"/>
      <c r="M220" s="97"/>
    </row>
    <row r="221" spans="3:13" ht="60.75" customHeight="1">
      <c r="C221" s="233" t="s">
        <v>248</v>
      </c>
      <c r="D221" s="233"/>
      <c r="E221" s="233"/>
      <c r="F221" s="233"/>
      <c r="G221" s="233"/>
      <c r="H221" s="233"/>
      <c r="I221" s="233"/>
      <c r="J221" s="233"/>
      <c r="K221" s="233"/>
      <c r="L221" s="233"/>
      <c r="M221" s="233"/>
    </row>
    <row r="222" spans="3:13" ht="15">
      <c r="C222" s="3" t="s">
        <v>249</v>
      </c>
      <c r="M222" s="116"/>
    </row>
    <row r="223" spans="3:13" ht="75.75" customHeight="1">
      <c r="C223" s="234" t="s">
        <v>250</v>
      </c>
      <c r="D223" s="234"/>
      <c r="E223" s="234"/>
      <c r="F223" s="234"/>
      <c r="G223" s="234"/>
      <c r="H223" s="234"/>
      <c r="I223" s="234"/>
      <c r="J223" s="234"/>
      <c r="K223" s="234"/>
      <c r="L223" s="234"/>
      <c r="M223" s="234"/>
    </row>
    <row r="224" ht="15">
      <c r="C224" s="116"/>
    </row>
    <row r="225" spans="2:13" ht="15.75">
      <c r="B225" s="95" t="s">
        <v>158</v>
      </c>
      <c r="C225" s="135" t="s">
        <v>251</v>
      </c>
      <c r="D225" s="82"/>
      <c r="E225" s="82"/>
      <c r="F225" s="82"/>
      <c r="G225" s="82"/>
      <c r="H225" s="82"/>
      <c r="I225" s="82"/>
      <c r="J225" s="82"/>
      <c r="K225" s="82"/>
      <c r="L225" s="82"/>
      <c r="M225" s="82"/>
    </row>
    <row r="226" spans="3:13" ht="33" customHeight="1">
      <c r="C226" s="231" t="s">
        <v>252</v>
      </c>
      <c r="D226" s="231"/>
      <c r="E226" s="231"/>
      <c r="F226" s="231"/>
      <c r="G226" s="231"/>
      <c r="H226" s="231"/>
      <c r="I226" s="231"/>
      <c r="J226" s="231"/>
      <c r="K226" s="231"/>
      <c r="L226" s="231"/>
      <c r="M226" s="231"/>
    </row>
    <row r="227" spans="3:13" ht="15">
      <c r="C227" s="82" t="s">
        <v>253</v>
      </c>
      <c r="D227" s="82"/>
      <c r="E227" s="82"/>
      <c r="F227" s="82"/>
      <c r="G227" s="82"/>
      <c r="H227" s="82"/>
      <c r="I227" s="82"/>
      <c r="J227" s="82"/>
      <c r="K227" s="82"/>
      <c r="L227" s="82"/>
      <c r="M227" s="82"/>
    </row>
    <row r="228" spans="3:13" ht="45" customHeight="1">
      <c r="C228" s="232" t="s">
        <v>254</v>
      </c>
      <c r="D228" s="232"/>
      <c r="E228" s="232"/>
      <c r="F228" s="232"/>
      <c r="G228" s="232"/>
      <c r="H228" s="232"/>
      <c r="I228" s="232"/>
      <c r="J228" s="232"/>
      <c r="K228" s="232"/>
      <c r="L228" s="232"/>
      <c r="M228" s="232"/>
    </row>
    <row r="229" ht="15">
      <c r="C229" s="116" t="s">
        <v>240</v>
      </c>
    </row>
    <row r="230" spans="2:3" ht="15">
      <c r="B230" s="136" t="s">
        <v>255</v>
      </c>
      <c r="C230" s="116" t="s">
        <v>256</v>
      </c>
    </row>
    <row r="231" ht="15">
      <c r="C231" s="116"/>
    </row>
    <row r="232" spans="2:13" ht="15.75">
      <c r="B232" s="3" t="s">
        <v>173</v>
      </c>
      <c r="C232" s="83" t="s">
        <v>257</v>
      </c>
      <c r="D232" s="63"/>
      <c r="E232" s="63"/>
      <c r="F232" s="63"/>
      <c r="G232" s="63"/>
      <c r="H232" s="63"/>
      <c r="I232" s="63"/>
      <c r="J232" s="63"/>
      <c r="K232" s="63"/>
      <c r="L232" s="63"/>
      <c r="M232" s="63"/>
    </row>
    <row r="233" spans="3:13" ht="78" customHeight="1">
      <c r="C233" s="235" t="s">
        <v>258</v>
      </c>
      <c r="D233" s="235"/>
      <c r="E233" s="235"/>
      <c r="F233" s="235"/>
      <c r="G233" s="235"/>
      <c r="H233" s="235"/>
      <c r="I233" s="235"/>
      <c r="J233" s="235"/>
      <c r="K233" s="235"/>
      <c r="L233" s="235"/>
      <c r="M233" s="235"/>
    </row>
    <row r="234" spans="3:13" ht="15.75">
      <c r="C234" s="236"/>
      <c r="D234" s="236"/>
      <c r="E234" s="236"/>
      <c r="F234" s="236"/>
      <c r="G234" s="236"/>
      <c r="H234" s="236"/>
      <c r="I234" s="236"/>
      <c r="J234" s="236"/>
      <c r="K234" s="236"/>
      <c r="L234" s="236"/>
      <c r="M234" s="236"/>
    </row>
    <row r="235" spans="3:13" ht="15.75">
      <c r="C235" s="83"/>
      <c r="D235" s="83"/>
      <c r="E235" s="83"/>
      <c r="F235" s="83"/>
      <c r="G235" s="83"/>
      <c r="H235" s="83"/>
      <c r="I235" s="83"/>
      <c r="J235" s="83"/>
      <c r="K235" s="83"/>
      <c r="L235" s="83"/>
      <c r="M235" s="83"/>
    </row>
    <row r="236" spans="1:13" ht="15.75">
      <c r="A236" s="137">
        <v>29</v>
      </c>
      <c r="B236" s="138" t="s">
        <v>259</v>
      </c>
      <c r="C236" s="137"/>
      <c r="D236" s="137"/>
      <c r="E236" s="137"/>
      <c r="F236" s="137"/>
      <c r="G236" s="137"/>
      <c r="H236" s="137"/>
      <c r="I236" s="137"/>
      <c r="J236" s="137"/>
      <c r="K236" s="137"/>
      <c r="L236" s="137"/>
      <c r="M236" s="137"/>
    </row>
    <row r="237" spans="1:13" ht="46.5" customHeight="1">
      <c r="A237" s="137"/>
      <c r="B237" s="237" t="s">
        <v>260</v>
      </c>
      <c r="C237" s="237"/>
      <c r="D237" s="237"/>
      <c r="E237" s="237"/>
      <c r="F237" s="237"/>
      <c r="G237" s="237"/>
      <c r="H237" s="237"/>
      <c r="I237" s="237"/>
      <c r="J237" s="237"/>
      <c r="K237" s="237"/>
      <c r="L237" s="237"/>
      <c r="M237" s="237"/>
    </row>
    <row r="240" spans="1:2" ht="15.75">
      <c r="A240" s="3">
        <v>30</v>
      </c>
      <c r="B240" s="63" t="s">
        <v>261</v>
      </c>
    </row>
    <row r="241" spans="2:13" ht="18.75" customHeight="1">
      <c r="B241" s="226" t="s">
        <v>262</v>
      </c>
      <c r="C241" s="226"/>
      <c r="D241" s="226"/>
      <c r="E241" s="226"/>
      <c r="F241" s="226"/>
      <c r="G241" s="226"/>
      <c r="H241" s="226"/>
      <c r="I241" s="226"/>
      <c r="J241" s="226"/>
      <c r="K241" s="226"/>
      <c r="L241" s="226"/>
      <c r="M241" s="226"/>
    </row>
    <row r="242" spans="2:13" ht="18.75" customHeight="1">
      <c r="B242" s="96"/>
      <c r="C242" s="96"/>
      <c r="D242" s="96"/>
      <c r="E242" s="96"/>
      <c r="F242" s="96"/>
      <c r="G242" s="96"/>
      <c r="H242" s="96"/>
      <c r="I242" s="96"/>
      <c r="J242" s="96"/>
      <c r="K242" s="96"/>
      <c r="L242" s="96"/>
      <c r="M242" s="96"/>
    </row>
    <row r="243" spans="1:13" ht="14.25" customHeight="1">
      <c r="A243" s="63"/>
      <c r="B243" s="226" t="s">
        <v>263</v>
      </c>
      <c r="C243" s="226"/>
      <c r="D243" s="226"/>
      <c r="E243" s="226"/>
      <c r="F243" s="226"/>
      <c r="G243" s="226"/>
      <c r="H243" s="226"/>
      <c r="I243" s="226"/>
      <c r="J243" s="226"/>
      <c r="K243" s="226"/>
      <c r="L243" s="226"/>
      <c r="M243" s="226"/>
    </row>
    <row r="245" spans="1:2" ht="15" customHeight="1">
      <c r="A245" s="3">
        <v>31</v>
      </c>
      <c r="B245" s="63" t="s">
        <v>264</v>
      </c>
    </row>
    <row r="246" spans="2:13" ht="57.75" customHeight="1">
      <c r="B246" s="226" t="s">
        <v>265</v>
      </c>
      <c r="C246" s="226"/>
      <c r="D246" s="226"/>
      <c r="E246" s="226"/>
      <c r="F246" s="226"/>
      <c r="G246" s="226"/>
      <c r="H246" s="226"/>
      <c r="I246" s="226"/>
      <c r="J246" s="226"/>
      <c r="K246" s="226"/>
      <c r="L246" s="226"/>
      <c r="M246" s="226"/>
    </row>
    <row r="247" spans="2:13" ht="15.75" customHeight="1">
      <c r="B247" s="96"/>
      <c r="C247" s="96"/>
      <c r="D247" s="96"/>
      <c r="E247" s="96"/>
      <c r="F247" s="96"/>
      <c r="G247" s="96"/>
      <c r="H247" s="96"/>
      <c r="I247" s="96"/>
      <c r="J247" s="96"/>
      <c r="K247" s="96"/>
      <c r="L247" s="96"/>
      <c r="M247" s="96"/>
    </row>
    <row r="248" spans="2:13" ht="30" customHeight="1">
      <c r="B248" s="226" t="s">
        <v>266</v>
      </c>
      <c r="C248" s="226"/>
      <c r="D248" s="226"/>
      <c r="E248" s="226"/>
      <c r="F248" s="226"/>
      <c r="G248" s="226"/>
      <c r="H248" s="226"/>
      <c r="I248" s="226"/>
      <c r="J248" s="226"/>
      <c r="K248" s="226"/>
      <c r="L248" s="226"/>
      <c r="M248" s="226"/>
    </row>
    <row r="249" spans="2:13" ht="24.75" customHeight="1">
      <c r="B249" s="226" t="s">
        <v>267</v>
      </c>
      <c r="C249" s="226"/>
      <c r="D249" s="226"/>
      <c r="E249" s="226"/>
      <c r="F249" s="226"/>
      <c r="G249" s="226"/>
      <c r="H249" s="226"/>
      <c r="I249" s="226"/>
      <c r="J249" s="226"/>
      <c r="K249" s="226"/>
      <c r="L249" s="226"/>
      <c r="M249" s="226"/>
    </row>
    <row r="251" spans="1:2" ht="15.75">
      <c r="A251" s="3">
        <v>32</v>
      </c>
      <c r="B251" s="63" t="s">
        <v>268</v>
      </c>
    </row>
    <row r="252" ht="15">
      <c r="B252" s="3" t="s">
        <v>269</v>
      </c>
    </row>
    <row r="255" spans="1:2" ht="15.75">
      <c r="A255" s="3">
        <v>33</v>
      </c>
      <c r="B255" s="63" t="s">
        <v>270</v>
      </c>
    </row>
    <row r="256" spans="2:13" ht="34.5" customHeight="1">
      <c r="B256" s="235" t="s">
        <v>271</v>
      </c>
      <c r="C256" s="235"/>
      <c r="D256" s="235"/>
      <c r="E256" s="235"/>
      <c r="F256" s="235"/>
      <c r="G256" s="235"/>
      <c r="H256" s="235"/>
      <c r="I256" s="235"/>
      <c r="J256" s="235"/>
      <c r="K256" s="235"/>
      <c r="L256" s="235"/>
      <c r="M256" s="235"/>
    </row>
    <row r="258" spans="7:13" ht="15">
      <c r="G258" s="139"/>
      <c r="I258" s="139"/>
      <c r="K258" s="8"/>
      <c r="M258" s="139"/>
    </row>
    <row r="259" spans="1:2" ht="15.75">
      <c r="A259" s="3">
        <v>34</v>
      </c>
      <c r="B259" s="63" t="s">
        <v>272</v>
      </c>
    </row>
    <row r="260" spans="2:13" ht="53.25" customHeight="1">
      <c r="B260" s="227" t="s">
        <v>273</v>
      </c>
      <c r="C260" s="227"/>
      <c r="D260" s="227"/>
      <c r="E260" s="227"/>
      <c r="F260" s="227"/>
      <c r="G260" s="227"/>
      <c r="H260" s="227"/>
      <c r="I260" s="227"/>
      <c r="J260" s="227"/>
      <c r="K260" s="227"/>
      <c r="L260" s="227"/>
      <c r="M260" s="227"/>
    </row>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sheetData>
  <mergeCells count="49">
    <mergeCell ref="B260:M260"/>
    <mergeCell ref="B243:M243"/>
    <mergeCell ref="B246:M246"/>
    <mergeCell ref="B248:M248"/>
    <mergeCell ref="B249:M249"/>
    <mergeCell ref="C234:M234"/>
    <mergeCell ref="B237:M237"/>
    <mergeCell ref="B241:M241"/>
    <mergeCell ref="B256:M256"/>
    <mergeCell ref="C223:M223"/>
    <mergeCell ref="C226:M226"/>
    <mergeCell ref="C228:M228"/>
    <mergeCell ref="C233:M233"/>
    <mergeCell ref="C213:M213"/>
    <mergeCell ref="C216:M216"/>
    <mergeCell ref="C218:M218"/>
    <mergeCell ref="C221:M221"/>
    <mergeCell ref="B188:M188"/>
    <mergeCell ref="B203:M203"/>
    <mergeCell ref="C207:M207"/>
    <mergeCell ref="C211:M211"/>
    <mergeCell ref="B155:M155"/>
    <mergeCell ref="B159:M159"/>
    <mergeCell ref="B174:M174"/>
    <mergeCell ref="B178:M178"/>
    <mergeCell ref="B126:M126"/>
    <mergeCell ref="B127:M127"/>
    <mergeCell ref="B131:M131"/>
    <mergeCell ref="B147:M147"/>
    <mergeCell ref="B106:M106"/>
    <mergeCell ref="C119:M119"/>
    <mergeCell ref="B123:M123"/>
    <mergeCell ref="B102:L102"/>
    <mergeCell ref="B57:M57"/>
    <mergeCell ref="B59:M59"/>
    <mergeCell ref="C63:M63"/>
    <mergeCell ref="B100:L100"/>
    <mergeCell ref="G41:I41"/>
    <mergeCell ref="K41:M41"/>
    <mergeCell ref="G42:M42"/>
    <mergeCell ref="B55:M55"/>
    <mergeCell ref="B17:M17"/>
    <mergeCell ref="B25:M25"/>
    <mergeCell ref="B29:M29"/>
    <mergeCell ref="B33:M33"/>
    <mergeCell ref="B8:M8"/>
    <mergeCell ref="B10:M10"/>
    <mergeCell ref="B12:M12"/>
    <mergeCell ref="B14:M14"/>
  </mergeCells>
  <printOptions/>
  <pageMargins left="0.6299212598425197" right="0" top="0.3937007874015748" bottom="0.1968503937007874" header="0.15748031496062992" footer="0"/>
  <pageSetup horizontalDpi="600" verticalDpi="600" orientation="portrait" paperSize="9" scale="55" r:id="rId1"/>
  <rowBreaks count="1" manualBreakCount="1">
    <brk id="234" max="255" man="1"/>
  </rowBreaks>
</worksheet>
</file>

<file path=xl/worksheets/sheet5.xml><?xml version="1.0" encoding="utf-8"?>
<worksheet xmlns="http://schemas.openxmlformats.org/spreadsheetml/2006/main" xmlns:r="http://schemas.openxmlformats.org/officeDocument/2006/relationships">
  <dimension ref="A1:AA120"/>
  <sheetViews>
    <sheetView workbookViewId="0" topLeftCell="A24">
      <selection activeCell="F68" sqref="F68"/>
    </sheetView>
  </sheetViews>
  <sheetFormatPr defaultColWidth="9.140625" defaultRowHeight="12.75"/>
  <cols>
    <col min="1" max="1" width="4.7109375" style="3" customWidth="1"/>
    <col min="2" max="2" width="3.140625" style="8" customWidth="1"/>
    <col min="3" max="3" width="3.421875" style="8" customWidth="1"/>
    <col min="4" max="4" width="57.140625" style="3" customWidth="1"/>
    <col min="5" max="5" width="15.28125" style="102" customWidth="1"/>
    <col min="6" max="6" width="17.421875" style="3" customWidth="1"/>
    <col min="7" max="7" width="16.7109375" style="102" customWidth="1"/>
    <col min="8" max="8" width="18.140625" style="3" customWidth="1"/>
    <col min="9" max="9" width="9.421875" style="3" customWidth="1"/>
    <col min="10" max="10" width="9.8515625" style="3" customWidth="1"/>
    <col min="11" max="16384" width="9.140625" style="3" customWidth="1"/>
  </cols>
  <sheetData>
    <row r="1" spans="1:9" ht="15.75">
      <c r="A1" s="63" t="s">
        <v>0</v>
      </c>
      <c r="E1" s="131"/>
      <c r="I1" s="3">
        <v>0.001</v>
      </c>
    </row>
    <row r="2" ht="15" customHeight="1">
      <c r="A2" s="3" t="s">
        <v>274</v>
      </c>
    </row>
    <row r="4" ht="15">
      <c r="A4" s="3" t="s">
        <v>59</v>
      </c>
    </row>
    <row r="6" ht="15">
      <c r="A6" s="3" t="s">
        <v>275</v>
      </c>
    </row>
    <row r="7" ht="15">
      <c r="A7" s="3" t="s">
        <v>276</v>
      </c>
    </row>
    <row r="8" ht="15">
      <c r="D8" s="140"/>
    </row>
    <row r="9" spans="1:8" ht="15">
      <c r="A9" s="141"/>
      <c r="B9" s="142"/>
      <c r="C9" s="143"/>
      <c r="D9" s="144"/>
      <c r="E9" s="145"/>
      <c r="F9" s="146"/>
      <c r="G9" s="147"/>
      <c r="H9" s="148" t="s">
        <v>277</v>
      </c>
    </row>
    <row r="10" spans="1:8" ht="15">
      <c r="A10" s="149"/>
      <c r="B10" s="13"/>
      <c r="C10" s="150"/>
      <c r="D10" s="151"/>
      <c r="E10" s="152" t="s">
        <v>8</v>
      </c>
      <c r="F10" s="153" t="s">
        <v>277</v>
      </c>
      <c r="G10" s="154" t="s">
        <v>278</v>
      </c>
      <c r="H10" s="153" t="str">
        <f>+G10</f>
        <v>3 MONTHS</v>
      </c>
    </row>
    <row r="11" spans="1:8" ht="15">
      <c r="A11" s="149"/>
      <c r="B11" s="13"/>
      <c r="C11" s="150"/>
      <c r="D11" s="155"/>
      <c r="E11" s="152" t="s">
        <v>10</v>
      </c>
      <c r="F11" s="153" t="s">
        <v>10</v>
      </c>
      <c r="G11" s="154" t="s">
        <v>279</v>
      </c>
      <c r="H11" s="153" t="s">
        <v>279</v>
      </c>
    </row>
    <row r="12" spans="1:10" ht="15">
      <c r="A12" s="149"/>
      <c r="B12" s="13"/>
      <c r="C12" s="150"/>
      <c r="D12" s="155"/>
      <c r="E12" s="152" t="s">
        <v>280</v>
      </c>
      <c r="F12" s="153" t="s">
        <v>280</v>
      </c>
      <c r="G12" s="154" t="s">
        <v>281</v>
      </c>
      <c r="H12" s="153" t="s">
        <v>281</v>
      </c>
      <c r="J12" s="8"/>
    </row>
    <row r="13" spans="1:10" ht="15">
      <c r="A13" s="149"/>
      <c r="B13" s="13"/>
      <c r="C13" s="150"/>
      <c r="D13" s="155"/>
      <c r="E13" s="156">
        <v>38625</v>
      </c>
      <c r="F13" s="157">
        <v>38260</v>
      </c>
      <c r="G13" s="156">
        <f>+E13</f>
        <v>38625</v>
      </c>
      <c r="H13" s="157">
        <f>+F13</f>
        <v>38260</v>
      </c>
      <c r="J13" s="11"/>
    </row>
    <row r="14" spans="1:10" ht="15">
      <c r="A14" s="158"/>
      <c r="B14" s="89"/>
      <c r="C14" s="159"/>
      <c r="D14" s="160"/>
      <c r="E14" s="161" t="s">
        <v>12</v>
      </c>
      <c r="F14" s="162" t="s">
        <v>12</v>
      </c>
      <c r="G14" s="163" t="s">
        <v>12</v>
      </c>
      <c r="H14" s="162" t="s">
        <v>12</v>
      </c>
      <c r="J14" s="8"/>
    </row>
    <row r="15" spans="1:9" ht="15">
      <c r="A15" s="149"/>
      <c r="B15" s="13"/>
      <c r="C15" s="13"/>
      <c r="D15" s="141"/>
      <c r="E15" s="164"/>
      <c r="F15" s="165"/>
      <c r="G15" s="164"/>
      <c r="H15" s="165"/>
      <c r="I15" s="166"/>
    </row>
    <row r="16" spans="1:10" ht="15">
      <c r="A16" s="167">
        <v>1</v>
      </c>
      <c r="B16" s="89" t="s">
        <v>149</v>
      </c>
      <c r="C16" s="89"/>
      <c r="D16" s="158" t="s">
        <v>134</v>
      </c>
      <c r="E16" s="168">
        <v>3572.043</v>
      </c>
      <c r="F16" s="169">
        <v>4192.38646</v>
      </c>
      <c r="G16" s="168">
        <v>3572.043</v>
      </c>
      <c r="H16" s="169">
        <v>4192.38646</v>
      </c>
      <c r="I16" s="170"/>
      <c r="J16" s="171"/>
    </row>
    <row r="17" spans="1:10" ht="15">
      <c r="A17" s="149"/>
      <c r="B17" s="13"/>
      <c r="C17" s="13"/>
      <c r="D17" s="149"/>
      <c r="E17" s="172"/>
      <c r="F17" s="173"/>
      <c r="G17" s="172"/>
      <c r="H17" s="173"/>
      <c r="I17" s="170"/>
      <c r="J17" s="171"/>
    </row>
    <row r="18" spans="1:10" ht="15">
      <c r="A18" s="167"/>
      <c r="B18" s="89" t="s">
        <v>152</v>
      </c>
      <c r="C18" s="89"/>
      <c r="D18" s="158" t="s">
        <v>282</v>
      </c>
      <c r="E18" s="168">
        <v>-2066.0564605416666</v>
      </c>
      <c r="F18" s="169">
        <v>-4035.0737080416675</v>
      </c>
      <c r="G18" s="168">
        <v>-2066.0564605416666</v>
      </c>
      <c r="H18" s="169">
        <v>-4035.0737080416675</v>
      </c>
      <c r="I18" s="170"/>
      <c r="J18" s="171"/>
    </row>
    <row r="19" spans="1:10" ht="15">
      <c r="A19" s="149"/>
      <c r="B19" s="13"/>
      <c r="C19" s="13"/>
      <c r="D19" s="149"/>
      <c r="E19" s="174"/>
      <c r="F19" s="175"/>
      <c r="G19" s="174"/>
      <c r="H19" s="175"/>
      <c r="I19" s="170"/>
      <c r="J19" s="171"/>
    </row>
    <row r="20" spans="1:10" ht="15">
      <c r="A20" s="176"/>
      <c r="B20" s="89" t="s">
        <v>158</v>
      </c>
      <c r="C20" s="89"/>
      <c r="D20" s="158" t="s">
        <v>283</v>
      </c>
      <c r="E20" s="168">
        <v>31</v>
      </c>
      <c r="F20" s="169">
        <v>0</v>
      </c>
      <c r="G20" s="168">
        <v>31</v>
      </c>
      <c r="H20" s="169">
        <v>0</v>
      </c>
      <c r="I20" s="170"/>
      <c r="J20" s="171"/>
    </row>
    <row r="21" spans="1:10" ht="15">
      <c r="A21" s="177"/>
      <c r="B21" s="142"/>
      <c r="C21" s="142"/>
      <c r="D21" s="141"/>
      <c r="E21" s="174"/>
      <c r="F21" s="175"/>
      <c r="G21" s="174"/>
      <c r="H21" s="175"/>
      <c r="I21" s="170"/>
      <c r="J21" s="171"/>
    </row>
    <row r="22" spans="1:10" ht="15">
      <c r="A22" s="176"/>
      <c r="B22" s="89" t="s">
        <v>284</v>
      </c>
      <c r="C22" s="89"/>
      <c r="D22" s="158" t="s">
        <v>285</v>
      </c>
      <c r="E22" s="168">
        <v>0</v>
      </c>
      <c r="F22" s="169">
        <v>0</v>
      </c>
      <c r="G22" s="168">
        <v>0</v>
      </c>
      <c r="H22" s="169">
        <v>0</v>
      </c>
      <c r="I22" s="170"/>
      <c r="J22" s="171"/>
    </row>
    <row r="23" spans="1:10" ht="15">
      <c r="A23" s="149"/>
      <c r="B23" s="13"/>
      <c r="C23" s="150"/>
      <c r="D23" s="149"/>
      <c r="E23" s="178"/>
      <c r="F23" s="179"/>
      <c r="G23" s="178"/>
      <c r="H23" s="179"/>
      <c r="I23" s="170"/>
      <c r="J23" s="171"/>
    </row>
    <row r="24" spans="1:27" ht="15">
      <c r="A24" s="167">
        <v>2</v>
      </c>
      <c r="B24" s="89" t="s">
        <v>149</v>
      </c>
      <c r="C24" s="159"/>
      <c r="D24" s="158" t="s">
        <v>286</v>
      </c>
      <c r="E24" s="168">
        <v>1537</v>
      </c>
      <c r="F24" s="169">
        <v>157.31275195833223</v>
      </c>
      <c r="G24" s="168">
        <v>1537</v>
      </c>
      <c r="H24" s="169">
        <v>157.31275195833223</v>
      </c>
      <c r="I24" s="170"/>
      <c r="J24" s="171"/>
      <c r="L24" s="69"/>
      <c r="M24" s="69"/>
      <c r="N24" s="69"/>
      <c r="O24" s="69"/>
      <c r="P24" s="69"/>
      <c r="Q24" s="69"/>
      <c r="R24" s="69"/>
      <c r="S24" s="69"/>
      <c r="T24" s="69"/>
      <c r="U24" s="69"/>
      <c r="V24" s="69"/>
      <c r="W24" s="69"/>
      <c r="X24" s="69"/>
      <c r="Y24" s="69"/>
      <c r="Z24" s="69"/>
      <c r="AA24" s="69"/>
    </row>
    <row r="25" spans="1:10" ht="15">
      <c r="A25" s="149"/>
      <c r="B25" s="13"/>
      <c r="C25" s="13"/>
      <c r="D25" s="149"/>
      <c r="E25" s="178"/>
      <c r="F25" s="179"/>
      <c r="G25" s="178"/>
      <c r="H25" s="179"/>
      <c r="I25" s="170"/>
      <c r="J25" s="171"/>
    </row>
    <row r="26" spans="1:10" ht="15">
      <c r="A26" s="158"/>
      <c r="B26" s="89" t="s">
        <v>152</v>
      </c>
      <c r="C26" s="89"/>
      <c r="D26" s="158" t="s">
        <v>287</v>
      </c>
      <c r="E26" s="168">
        <v>-2082.0103599999998</v>
      </c>
      <c r="F26" s="169">
        <v>-1693.4603200000001</v>
      </c>
      <c r="G26" s="168">
        <v>-2082.0103599999998</v>
      </c>
      <c r="H26" s="169">
        <v>-1693.4603200000001</v>
      </c>
      <c r="I26" s="170"/>
      <c r="J26" s="171"/>
    </row>
    <row r="27" spans="1:10" ht="15">
      <c r="A27" s="149"/>
      <c r="B27" s="13"/>
      <c r="C27" s="13"/>
      <c r="D27" s="149"/>
      <c r="E27" s="147"/>
      <c r="F27" s="146"/>
      <c r="G27" s="147"/>
      <c r="H27" s="146"/>
      <c r="I27" s="170"/>
      <c r="J27" s="171"/>
    </row>
    <row r="28" spans="1:10" ht="15">
      <c r="A28" s="158"/>
      <c r="B28" s="180" t="s">
        <v>158</v>
      </c>
      <c r="C28" s="89"/>
      <c r="D28" s="158" t="s">
        <v>288</v>
      </c>
      <c r="E28" s="168">
        <v>0</v>
      </c>
      <c r="F28" s="169">
        <v>0</v>
      </c>
      <c r="G28" s="168">
        <v>0</v>
      </c>
      <c r="H28" s="169">
        <v>0</v>
      </c>
      <c r="I28" s="170"/>
      <c r="J28" s="171"/>
    </row>
    <row r="29" spans="1:10" ht="15">
      <c r="A29" s="141"/>
      <c r="B29" s="142"/>
      <c r="C29" s="143"/>
      <c r="D29" s="149"/>
      <c r="E29" s="178"/>
      <c r="F29" s="179"/>
      <c r="G29" s="178"/>
      <c r="H29" s="179"/>
      <c r="I29" s="170"/>
      <c r="J29" s="171"/>
    </row>
    <row r="30" spans="1:10" ht="15">
      <c r="A30" s="158"/>
      <c r="B30" s="89" t="s">
        <v>284</v>
      </c>
      <c r="C30" s="159"/>
      <c r="D30" s="158" t="s">
        <v>289</v>
      </c>
      <c r="E30" s="168">
        <v>-545</v>
      </c>
      <c r="F30" s="169">
        <v>-1536.147568041668</v>
      </c>
      <c r="G30" s="168">
        <v>-545</v>
      </c>
      <c r="H30" s="169">
        <v>-1536.147568041668</v>
      </c>
      <c r="I30" s="170"/>
      <c r="J30" s="171"/>
    </row>
    <row r="31" spans="1:10" ht="15">
      <c r="A31" s="149"/>
      <c r="B31" s="13"/>
      <c r="C31" s="13"/>
      <c r="D31" s="149"/>
      <c r="E31" s="147"/>
      <c r="F31" s="146"/>
      <c r="G31" s="147"/>
      <c r="H31" s="146"/>
      <c r="I31" s="170"/>
      <c r="J31" s="171"/>
    </row>
    <row r="32" spans="1:10" ht="15">
      <c r="A32" s="158"/>
      <c r="B32" s="89" t="s">
        <v>290</v>
      </c>
      <c r="C32" s="89"/>
      <c r="D32" s="158" t="s">
        <v>291</v>
      </c>
      <c r="E32" s="168">
        <v>0</v>
      </c>
      <c r="F32" s="173">
        <v>0</v>
      </c>
      <c r="G32" s="172">
        <v>0</v>
      </c>
      <c r="H32" s="173">
        <v>0</v>
      </c>
      <c r="I32" s="170"/>
      <c r="J32" s="171"/>
    </row>
    <row r="33" spans="1:10" ht="15">
      <c r="A33" s="149"/>
      <c r="B33" s="13"/>
      <c r="C33" s="13"/>
      <c r="D33" s="149"/>
      <c r="E33" s="147"/>
      <c r="F33" s="146"/>
      <c r="G33" s="147"/>
      <c r="H33" s="146"/>
      <c r="I33" s="170"/>
      <c r="J33" s="171"/>
    </row>
    <row r="34" spans="1:10" ht="15">
      <c r="A34" s="149"/>
      <c r="B34" s="13" t="s">
        <v>292</v>
      </c>
      <c r="C34" s="13" t="s">
        <v>175</v>
      </c>
      <c r="D34" s="149" t="s">
        <v>293</v>
      </c>
      <c r="E34" s="172">
        <v>-545</v>
      </c>
      <c r="F34" s="173">
        <v>-1536.147568041668</v>
      </c>
      <c r="G34" s="172">
        <v>-545</v>
      </c>
      <c r="H34" s="173">
        <v>-1536.147568041668</v>
      </c>
      <c r="I34" s="170"/>
      <c r="J34" s="171"/>
    </row>
    <row r="35" spans="1:10" ht="15">
      <c r="A35" s="149"/>
      <c r="B35" s="13"/>
      <c r="C35" s="13"/>
      <c r="D35" s="158" t="s">
        <v>294</v>
      </c>
      <c r="E35" s="181"/>
      <c r="F35" s="182"/>
      <c r="G35" s="181"/>
      <c r="H35" s="182"/>
      <c r="I35" s="170"/>
      <c r="J35" s="171"/>
    </row>
    <row r="36" spans="1:10" ht="15">
      <c r="A36" s="149"/>
      <c r="B36" s="13"/>
      <c r="C36" s="13"/>
      <c r="D36" s="149"/>
      <c r="E36" s="178"/>
      <c r="F36" s="179"/>
      <c r="G36" s="178"/>
      <c r="H36" s="179"/>
      <c r="I36" s="170"/>
      <c r="J36" s="171"/>
    </row>
    <row r="37" spans="1:10" ht="13.5" customHeight="1">
      <c r="A37" s="158"/>
      <c r="B37" s="89"/>
      <c r="C37" s="89" t="s">
        <v>177</v>
      </c>
      <c r="D37" s="158" t="s">
        <v>295</v>
      </c>
      <c r="E37" s="168">
        <v>108.16483499369483</v>
      </c>
      <c r="F37" s="173">
        <v>344.87715217528375</v>
      </c>
      <c r="G37" s="172">
        <v>108.16483499369483</v>
      </c>
      <c r="H37" s="173">
        <v>344.87715217528375</v>
      </c>
      <c r="I37" s="170"/>
      <c r="J37" s="171"/>
    </row>
    <row r="38" spans="1:10" ht="13.5" customHeight="1">
      <c r="A38" s="141"/>
      <c r="B38" s="142"/>
      <c r="C38" s="143"/>
      <c r="D38" s="146"/>
      <c r="E38" s="147"/>
      <c r="F38" s="146"/>
      <c r="G38" s="147"/>
      <c r="H38" s="146"/>
      <c r="I38" s="170"/>
      <c r="J38" s="171"/>
    </row>
    <row r="39" spans="1:10" ht="13.5" customHeight="1">
      <c r="A39" s="149"/>
      <c r="B39" s="13" t="s">
        <v>296</v>
      </c>
      <c r="C39" s="150"/>
      <c r="D39" s="179" t="s">
        <v>297</v>
      </c>
      <c r="E39" s="172">
        <v>0</v>
      </c>
      <c r="F39" s="173">
        <v>0</v>
      </c>
      <c r="G39" s="172">
        <v>0</v>
      </c>
      <c r="H39" s="173">
        <v>0</v>
      </c>
      <c r="I39" s="170"/>
      <c r="J39" s="171"/>
    </row>
    <row r="40" spans="1:10" ht="13.5" customHeight="1">
      <c r="A40" s="158"/>
      <c r="B40" s="89"/>
      <c r="C40" s="159"/>
      <c r="D40" s="182" t="s">
        <v>298</v>
      </c>
      <c r="E40" s="181"/>
      <c r="F40" s="182"/>
      <c r="G40" s="181"/>
      <c r="H40" s="182"/>
      <c r="I40" s="170"/>
      <c r="J40" s="171"/>
    </row>
    <row r="41" spans="1:10" ht="15">
      <c r="A41" s="149"/>
      <c r="B41" s="13"/>
      <c r="C41" s="13"/>
      <c r="D41" s="149"/>
      <c r="E41" s="178"/>
      <c r="F41" s="179"/>
      <c r="G41" s="178"/>
      <c r="H41" s="179"/>
      <c r="I41" s="170"/>
      <c r="J41" s="171"/>
    </row>
    <row r="42" spans="1:10" ht="17.25" customHeight="1">
      <c r="A42" s="149"/>
      <c r="B42" s="183" t="s">
        <v>299</v>
      </c>
      <c r="C42" s="13"/>
      <c r="D42" s="149" t="s">
        <v>300</v>
      </c>
      <c r="E42" s="172">
        <v>-437.34889554797144</v>
      </c>
      <c r="F42" s="173">
        <v>-1191.2704158663842</v>
      </c>
      <c r="G42" s="172">
        <v>-437.34889554797144</v>
      </c>
      <c r="H42" s="173">
        <v>-1191.2704158663842</v>
      </c>
      <c r="I42" s="170"/>
      <c r="J42" s="171"/>
    </row>
    <row r="43" spans="1:10" ht="15">
      <c r="A43" s="158"/>
      <c r="B43" s="89"/>
      <c r="C43" s="89"/>
      <c r="D43" s="158" t="s">
        <v>301</v>
      </c>
      <c r="E43" s="184"/>
      <c r="F43" s="185"/>
      <c r="G43" s="184"/>
      <c r="H43" s="185"/>
      <c r="I43" s="170"/>
      <c r="J43" s="171"/>
    </row>
    <row r="44" spans="1:10" ht="15">
      <c r="A44" s="149"/>
      <c r="B44" s="13"/>
      <c r="C44" s="13"/>
      <c r="D44" s="149"/>
      <c r="E44" s="186"/>
      <c r="F44" s="187"/>
      <c r="G44" s="186"/>
      <c r="H44" s="187"/>
      <c r="I44" s="170"/>
      <c r="J44" s="171"/>
    </row>
    <row r="45" spans="1:10" ht="15">
      <c r="A45" s="149"/>
      <c r="B45" s="13" t="s">
        <v>175</v>
      </c>
      <c r="C45" s="13"/>
      <c r="D45" s="149" t="s">
        <v>302</v>
      </c>
      <c r="E45" s="172">
        <v>-437.34889554797144</v>
      </c>
      <c r="F45" s="173">
        <v>-1191.2704158663842</v>
      </c>
      <c r="G45" s="172">
        <v>-437.34889554797144</v>
      </c>
      <c r="H45" s="173">
        <v>-1191.2704158663842</v>
      </c>
      <c r="I45" s="170"/>
      <c r="J45" s="171"/>
    </row>
    <row r="46" spans="1:10" ht="15">
      <c r="A46" s="158"/>
      <c r="B46" s="89"/>
      <c r="C46" s="89"/>
      <c r="D46" s="149" t="s">
        <v>303</v>
      </c>
      <c r="E46" s="181"/>
      <c r="F46" s="182"/>
      <c r="G46" s="181"/>
      <c r="H46" s="182"/>
      <c r="I46" s="170"/>
      <c r="J46" s="171"/>
    </row>
    <row r="47" spans="1:10" ht="15">
      <c r="A47" s="149"/>
      <c r="B47" s="13"/>
      <c r="C47" s="13"/>
      <c r="D47" s="141"/>
      <c r="E47" s="178"/>
      <c r="F47" s="179"/>
      <c r="G47" s="178"/>
      <c r="H47" s="179"/>
      <c r="I47" s="170"/>
      <c r="J47" s="171"/>
    </row>
    <row r="48" spans="1:10" ht="15">
      <c r="A48" s="149">
        <v>3</v>
      </c>
      <c r="B48" s="13"/>
      <c r="C48" s="13"/>
      <c r="D48" s="149" t="s">
        <v>304</v>
      </c>
      <c r="E48" s="178"/>
      <c r="F48" s="179"/>
      <c r="G48" s="178"/>
      <c r="H48" s="179"/>
      <c r="I48" s="170"/>
      <c r="J48" s="171"/>
    </row>
    <row r="49" spans="1:10" ht="15">
      <c r="A49" s="149"/>
      <c r="B49" s="13"/>
      <c r="C49" s="13"/>
      <c r="D49" s="149" t="s">
        <v>305</v>
      </c>
      <c r="E49" s="178"/>
      <c r="F49" s="179"/>
      <c r="G49" s="178"/>
      <c r="H49" s="179"/>
      <c r="I49" s="170"/>
      <c r="J49" s="171"/>
    </row>
    <row r="50" spans="1:10" ht="15">
      <c r="A50" s="158"/>
      <c r="B50" s="89"/>
      <c r="C50" s="89"/>
      <c r="D50" s="158" t="s">
        <v>306</v>
      </c>
      <c r="E50" s="178"/>
      <c r="F50" s="179"/>
      <c r="G50" s="178"/>
      <c r="H50" s="179"/>
      <c r="I50" s="170"/>
      <c r="J50" s="171"/>
    </row>
    <row r="51" spans="1:10" ht="15">
      <c r="A51" s="149"/>
      <c r="B51" s="13"/>
      <c r="C51" s="13"/>
      <c r="D51" s="149"/>
      <c r="E51" s="147"/>
      <c r="F51" s="146"/>
      <c r="G51" s="147"/>
      <c r="H51" s="146"/>
      <c r="I51" s="170"/>
      <c r="J51" s="171"/>
    </row>
    <row r="52" spans="1:11" ht="15">
      <c r="A52" s="158"/>
      <c r="B52" s="89" t="s">
        <v>149</v>
      </c>
      <c r="C52" s="89"/>
      <c r="D52" s="158" t="s">
        <v>307</v>
      </c>
      <c r="E52" s="188">
        <v>-0.2479263731289442</v>
      </c>
      <c r="F52" s="189">
        <v>-0.01</v>
      </c>
      <c r="G52" s="188">
        <v>-0.2479263731289442</v>
      </c>
      <c r="H52" s="189">
        <v>-0.01</v>
      </c>
      <c r="I52" s="170"/>
      <c r="J52" s="171"/>
      <c r="K52" s="190"/>
    </row>
    <row r="53" spans="1:10" ht="15">
      <c r="A53" s="149"/>
      <c r="B53" s="13"/>
      <c r="C53" s="13"/>
      <c r="D53" s="149"/>
      <c r="E53" s="178"/>
      <c r="F53" s="179"/>
      <c r="G53" s="178"/>
      <c r="H53" s="179"/>
      <c r="I53" s="170"/>
      <c r="J53" s="171"/>
    </row>
    <row r="54" spans="1:10" ht="15">
      <c r="A54" s="158"/>
      <c r="B54" s="89" t="s">
        <v>152</v>
      </c>
      <c r="C54" s="89"/>
      <c r="D54" s="158" t="s">
        <v>308</v>
      </c>
      <c r="E54" s="191">
        <v>0</v>
      </c>
      <c r="F54" s="192">
        <v>0</v>
      </c>
      <c r="G54" s="191">
        <v>0</v>
      </c>
      <c r="H54" s="192">
        <v>0</v>
      </c>
      <c r="I54" s="170"/>
      <c r="J54" s="171"/>
    </row>
    <row r="55" spans="1:10" ht="15">
      <c r="A55" s="149"/>
      <c r="B55" s="13"/>
      <c r="C55" s="13"/>
      <c r="D55" s="149"/>
      <c r="E55" s="147"/>
      <c r="F55" s="146"/>
      <c r="G55" s="147"/>
      <c r="H55" s="146"/>
      <c r="I55" s="170"/>
      <c r="J55" s="171"/>
    </row>
    <row r="56" spans="1:10" ht="15">
      <c r="A56" s="158">
        <v>4</v>
      </c>
      <c r="B56" s="89" t="s">
        <v>149</v>
      </c>
      <c r="C56" s="89"/>
      <c r="D56" s="158" t="s">
        <v>309</v>
      </c>
      <c r="E56" s="191">
        <v>0</v>
      </c>
      <c r="F56" s="192">
        <v>0</v>
      </c>
      <c r="G56" s="191">
        <v>0</v>
      </c>
      <c r="H56" s="192">
        <v>0</v>
      </c>
      <c r="I56" s="170"/>
      <c r="J56" s="171"/>
    </row>
    <row r="57" spans="1:10" ht="15">
      <c r="A57" s="149"/>
      <c r="B57" s="13"/>
      <c r="C57" s="13"/>
      <c r="D57" s="149"/>
      <c r="E57" s="204"/>
      <c r="F57" s="205"/>
      <c r="G57" s="204"/>
      <c r="H57" s="205"/>
      <c r="J57" s="171"/>
    </row>
    <row r="58" spans="1:8" ht="15">
      <c r="A58" s="158"/>
      <c r="B58" s="89" t="s">
        <v>152</v>
      </c>
      <c r="C58" s="89"/>
      <c r="D58" s="158" t="s">
        <v>310</v>
      </c>
      <c r="E58" s="181"/>
      <c r="F58" s="182"/>
      <c r="G58" s="181"/>
      <c r="H58" s="193"/>
    </row>
    <row r="59" ht="15">
      <c r="E59" s="194"/>
    </row>
    <row r="60" spans="6:8" ht="15" customHeight="1">
      <c r="F60" s="8"/>
      <c r="G60" s="104"/>
      <c r="H60" s="8"/>
    </row>
    <row r="61" spans="1:8" ht="44.25" customHeight="1">
      <c r="A61" s="217" t="s">
        <v>311</v>
      </c>
      <c r="B61" s="218"/>
      <c r="C61" s="218"/>
      <c r="D61" s="218"/>
      <c r="E61" s="218"/>
      <c r="F61" s="218"/>
      <c r="G61" s="218"/>
      <c r="H61" s="218"/>
    </row>
    <row r="62" spans="5:8" ht="15">
      <c r="E62" s="104"/>
      <c r="F62" s="8"/>
      <c r="G62" s="104"/>
      <c r="H62" s="8"/>
    </row>
    <row r="63" spans="5:8" ht="15">
      <c r="E63" s="104"/>
      <c r="F63" s="8"/>
      <c r="G63" s="104"/>
      <c r="H63" s="19"/>
    </row>
    <row r="64" spans="5:8" ht="15">
      <c r="E64" s="104"/>
      <c r="F64" s="8"/>
      <c r="G64" s="104"/>
      <c r="H64" s="8"/>
    </row>
    <row r="65" ht="15">
      <c r="F65" s="8"/>
    </row>
    <row r="66" spans="1:8" ht="15">
      <c r="A66" s="80"/>
      <c r="F66" s="14"/>
      <c r="G66" s="71"/>
      <c r="H66" s="14"/>
    </row>
    <row r="67" spans="5:8" ht="15">
      <c r="E67" s="71"/>
      <c r="F67" s="69"/>
      <c r="G67" s="71"/>
      <c r="H67" s="69"/>
    </row>
    <row r="68" spans="1:8" ht="15">
      <c r="A68" s="80"/>
      <c r="F68" s="69"/>
      <c r="G68" s="71"/>
      <c r="H68" s="69"/>
    </row>
    <row r="69" spans="5:8" ht="15">
      <c r="E69" s="71"/>
      <c r="F69" s="69"/>
      <c r="G69" s="71"/>
      <c r="H69" s="69"/>
    </row>
    <row r="70" spans="1:8" ht="15">
      <c r="A70" s="116"/>
      <c r="F70" s="69"/>
      <c r="G70" s="71"/>
      <c r="H70" s="69"/>
    </row>
    <row r="71" spans="5:8" ht="15">
      <c r="E71" s="71"/>
      <c r="F71" s="69"/>
      <c r="G71" s="71"/>
      <c r="H71" s="69"/>
    </row>
    <row r="72" spans="1:8" ht="15">
      <c r="A72" s="80"/>
      <c r="E72" s="71"/>
      <c r="F72" s="69"/>
      <c r="G72" s="71"/>
      <c r="H72" s="69"/>
    </row>
    <row r="73" spans="1:8" ht="15">
      <c r="A73" s="80"/>
      <c r="E73" s="71"/>
      <c r="F73" s="69"/>
      <c r="G73" s="71"/>
      <c r="H73" s="69"/>
    </row>
    <row r="74" spans="5:8" ht="15">
      <c r="E74" s="71"/>
      <c r="F74" s="69"/>
      <c r="G74" s="71"/>
      <c r="H74" s="69"/>
    </row>
    <row r="75" spans="5:8" ht="15">
      <c r="E75" s="71"/>
      <c r="F75" s="69"/>
      <c r="G75" s="71"/>
      <c r="H75" s="69"/>
    </row>
    <row r="76" spans="5:8" ht="15">
      <c r="E76" s="71"/>
      <c r="F76" s="69"/>
      <c r="G76" s="71"/>
      <c r="H76" s="69"/>
    </row>
    <row r="77" spans="6:8" ht="15">
      <c r="F77" s="69"/>
      <c r="G77" s="71"/>
      <c r="H77" s="69"/>
    </row>
    <row r="78" spans="5:8" ht="15">
      <c r="E78" s="71"/>
      <c r="F78" s="69"/>
      <c r="G78" s="71"/>
      <c r="H78" s="69"/>
    </row>
    <row r="79" spans="2:8" ht="15">
      <c r="B79" s="195"/>
      <c r="F79" s="69"/>
      <c r="G79" s="71"/>
      <c r="H79" s="69"/>
    </row>
    <row r="80" spans="5:8" ht="15">
      <c r="E80" s="71"/>
      <c r="F80" s="69"/>
      <c r="G80" s="71"/>
      <c r="H80" s="69"/>
    </row>
    <row r="81" spans="5:8" ht="15">
      <c r="E81" s="71"/>
      <c r="F81" s="69"/>
      <c r="G81" s="71"/>
      <c r="H81" s="69"/>
    </row>
    <row r="82" spans="5:8" ht="15">
      <c r="E82" s="71"/>
      <c r="F82" s="69"/>
      <c r="G82" s="71"/>
      <c r="H82" s="69"/>
    </row>
    <row r="83" spans="6:8" ht="15">
      <c r="F83" s="69"/>
      <c r="G83" s="71"/>
      <c r="H83" s="69"/>
    </row>
    <row r="84" spans="5:8" ht="15">
      <c r="E84" s="71"/>
      <c r="F84" s="69"/>
      <c r="G84" s="71"/>
      <c r="H84" s="69"/>
    </row>
    <row r="85" spans="5:8" ht="15">
      <c r="E85" s="71"/>
      <c r="F85" s="69"/>
      <c r="G85" s="71"/>
      <c r="H85" s="69"/>
    </row>
    <row r="86" spans="5:8" ht="15">
      <c r="E86" s="71"/>
      <c r="F86" s="69"/>
      <c r="G86" s="71"/>
      <c r="H86" s="69"/>
    </row>
    <row r="87" spans="5:8" ht="15">
      <c r="E87" s="71"/>
      <c r="F87" s="69"/>
      <c r="G87" s="71"/>
      <c r="H87" s="69"/>
    </row>
    <row r="88" spans="5:8" ht="15">
      <c r="E88" s="71"/>
      <c r="F88" s="69"/>
      <c r="G88" s="71"/>
      <c r="H88" s="69"/>
    </row>
    <row r="89" spans="5:8" ht="15">
      <c r="E89" s="71"/>
      <c r="F89" s="69"/>
      <c r="G89" s="71"/>
      <c r="H89" s="69"/>
    </row>
    <row r="90" spans="6:8" ht="15">
      <c r="F90" s="69"/>
      <c r="G90" s="71"/>
      <c r="H90" s="69"/>
    </row>
    <row r="91" spans="5:8" ht="15">
      <c r="E91" s="71"/>
      <c r="F91" s="69"/>
      <c r="G91" s="71"/>
      <c r="H91" s="69"/>
    </row>
    <row r="92" spans="5:8" ht="15">
      <c r="E92" s="71"/>
      <c r="F92" s="69"/>
      <c r="G92" s="71"/>
      <c r="H92" s="69"/>
    </row>
    <row r="93" spans="5:8" ht="15">
      <c r="E93" s="71"/>
      <c r="F93" s="69"/>
      <c r="G93" s="71"/>
      <c r="H93" s="69"/>
    </row>
    <row r="94" spans="5:8" ht="15">
      <c r="E94" s="71"/>
      <c r="F94" s="69"/>
      <c r="G94" s="71"/>
      <c r="H94" s="69"/>
    </row>
    <row r="95" spans="6:8" ht="15">
      <c r="F95" s="69"/>
      <c r="G95" s="71"/>
      <c r="H95" s="69"/>
    </row>
    <row r="96" spans="5:8" ht="15">
      <c r="E96" s="71"/>
      <c r="F96" s="69"/>
      <c r="G96" s="71"/>
      <c r="H96" s="69"/>
    </row>
    <row r="97" spans="5:8" ht="15">
      <c r="E97" s="71"/>
      <c r="F97" s="69"/>
      <c r="G97" s="71"/>
      <c r="H97" s="69"/>
    </row>
    <row r="98" spans="6:8" ht="15">
      <c r="F98" s="69"/>
      <c r="G98" s="71"/>
      <c r="H98" s="69"/>
    </row>
    <row r="99" spans="5:8" ht="15">
      <c r="E99" s="71"/>
      <c r="F99" s="69"/>
      <c r="G99" s="71"/>
      <c r="H99" s="69"/>
    </row>
    <row r="100" spans="6:8" ht="15">
      <c r="F100" s="69"/>
      <c r="G100" s="71"/>
      <c r="H100" s="69"/>
    </row>
    <row r="101" spans="5:8" ht="15">
      <c r="E101" s="71"/>
      <c r="F101" s="69"/>
      <c r="G101" s="71"/>
      <c r="H101" s="69"/>
    </row>
    <row r="102" spans="5:8" ht="15">
      <c r="E102" s="71"/>
      <c r="F102" s="69"/>
      <c r="G102" s="71"/>
      <c r="H102" s="69"/>
    </row>
    <row r="103" spans="4:8" ht="15">
      <c r="D103" s="116"/>
      <c r="E103" s="71"/>
      <c r="F103" s="69"/>
      <c r="G103" s="71"/>
      <c r="H103" s="69"/>
    </row>
    <row r="104" spans="4:8" ht="15">
      <c r="D104" s="116"/>
      <c r="E104" s="71"/>
      <c r="F104" s="69"/>
      <c r="G104" s="71"/>
      <c r="H104" s="69"/>
    </row>
    <row r="105" spans="4:8" ht="15">
      <c r="D105" s="116"/>
      <c r="E105" s="71"/>
      <c r="F105" s="69"/>
      <c r="G105" s="71"/>
      <c r="H105" s="69"/>
    </row>
    <row r="106" spans="5:8" ht="15">
      <c r="E106" s="71"/>
      <c r="F106" s="69"/>
      <c r="G106" s="71"/>
      <c r="H106" s="69"/>
    </row>
    <row r="107" spans="5:8" ht="15">
      <c r="E107" s="71"/>
      <c r="F107" s="69"/>
      <c r="G107" s="71"/>
      <c r="H107" s="69"/>
    </row>
    <row r="108" spans="6:8" ht="15">
      <c r="F108" s="69"/>
      <c r="G108" s="71"/>
      <c r="H108" s="69"/>
    </row>
    <row r="109" spans="5:8" ht="15">
      <c r="E109" s="71"/>
      <c r="F109" s="69"/>
      <c r="G109" s="71"/>
      <c r="H109" s="69"/>
    </row>
    <row r="110" spans="7:8" ht="15">
      <c r="G110" s="194"/>
      <c r="H110" s="72"/>
    </row>
    <row r="111" spans="5:8" ht="15">
      <c r="E111" s="196"/>
      <c r="F111" s="197"/>
      <c r="G111" s="196"/>
      <c r="H111" s="197"/>
    </row>
    <row r="112" spans="5:8" ht="15">
      <c r="E112" s="196"/>
      <c r="G112" s="198"/>
      <c r="H112" s="72"/>
    </row>
    <row r="113" spans="5:8" ht="15">
      <c r="E113" s="196"/>
      <c r="G113" s="196"/>
      <c r="H113" s="72"/>
    </row>
    <row r="114" spans="5:8" ht="15">
      <c r="E114" s="196"/>
      <c r="G114" s="196"/>
      <c r="H114" s="72"/>
    </row>
    <row r="115" spans="5:8" ht="15">
      <c r="E115" s="196"/>
      <c r="F115" s="197"/>
      <c r="G115" s="196"/>
      <c r="H115" s="197"/>
    </row>
    <row r="116" spans="7:8" ht="15">
      <c r="G116" s="194"/>
      <c r="H116" s="72"/>
    </row>
    <row r="117" spans="7:8" ht="15">
      <c r="G117" s="194"/>
      <c r="H117" s="72"/>
    </row>
    <row r="118" ht="15">
      <c r="H118" s="72"/>
    </row>
    <row r="119" ht="15">
      <c r="H119" s="72"/>
    </row>
    <row r="120" spans="6:8" ht="15">
      <c r="F120" s="197"/>
      <c r="G120" s="199"/>
      <c r="H120" s="197"/>
    </row>
  </sheetData>
  <mergeCells count="1">
    <mergeCell ref="A61:H61"/>
  </mergeCells>
  <printOptions/>
  <pageMargins left="0.7480314960629921" right="0" top="0.3937007874015748" bottom="0.1968503937007874"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Audrey Ang</dc:creator>
  <cp:keywords/>
  <dc:description/>
  <cp:lastModifiedBy>Audrey Ang</cp:lastModifiedBy>
  <cp:lastPrinted>2005-11-16T04:46:07Z</cp:lastPrinted>
  <dcterms:created xsi:type="dcterms:W3CDTF">2005-11-08T05:58:58Z</dcterms:created>
  <dcterms:modified xsi:type="dcterms:W3CDTF">2005-11-16T04:46:11Z</dcterms:modified>
  <cp:category/>
  <cp:version/>
  <cp:contentType/>
  <cp:contentStatus/>
</cp:coreProperties>
</file>