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135" activeTab="0"/>
  </bookViews>
  <sheets>
    <sheet name="Financial Statement" sheetId="1" r:id="rId1"/>
    <sheet name="Changes in shareholders' equity" sheetId="2" r:id="rId2"/>
  </sheets>
  <definedNames/>
  <calcPr fullCalcOnLoad="1"/>
</workbook>
</file>

<file path=xl/sharedStrings.xml><?xml version="1.0" encoding="utf-8"?>
<sst xmlns="http://schemas.openxmlformats.org/spreadsheetml/2006/main" count="283" uniqueCount="193">
  <si>
    <t>BALANCE SHEETS</t>
  </si>
  <si>
    <t>Consolidated</t>
  </si>
  <si>
    <t>The Company Only</t>
  </si>
  <si>
    <t>Note</t>
  </si>
  <si>
    <t>CURRENT  ASSETS</t>
  </si>
  <si>
    <t>Accounts receivable - trade - net</t>
  </si>
  <si>
    <t>Subsidiary</t>
  </si>
  <si>
    <t>Other companies</t>
  </si>
  <si>
    <t>Inventories - net</t>
  </si>
  <si>
    <t>Other current assets</t>
  </si>
  <si>
    <t>Others</t>
  </si>
  <si>
    <t>NON - CURRENT ASSETS</t>
  </si>
  <si>
    <t>Unit : Thousand baht</t>
  </si>
  <si>
    <t>(Unaudited)</t>
  </si>
  <si>
    <t>(Audited)</t>
  </si>
  <si>
    <t>(Reviewed)</t>
  </si>
  <si>
    <t>4,6</t>
  </si>
  <si>
    <t>Restricted cash at bank</t>
  </si>
  <si>
    <t>Assets not used in operations-net</t>
  </si>
  <si>
    <t>BALANCE SHEETS (Cont.)</t>
  </si>
  <si>
    <t>TOTAL LIABILITIES</t>
  </si>
  <si>
    <t>Share capital</t>
  </si>
  <si>
    <t xml:space="preserve">   </t>
  </si>
  <si>
    <t>Issused and fully paid-up share capital</t>
  </si>
  <si>
    <t xml:space="preserve">    Total shareholders' equity</t>
  </si>
  <si>
    <t xml:space="preserve">TOTAL LIABILITIES AND </t>
  </si>
  <si>
    <t xml:space="preserve">    Total revenues</t>
  </si>
  <si>
    <t xml:space="preserve">    Total expenses</t>
  </si>
  <si>
    <t>NET PROFIT(LOSS) BEFORE INTEREST</t>
  </si>
  <si>
    <t>INTEREST EXPENSES</t>
  </si>
  <si>
    <t xml:space="preserve">NET PROFIT(LOSS) </t>
  </si>
  <si>
    <t>Basic earnings (loss) per share (baht)</t>
  </si>
  <si>
    <t xml:space="preserve">The weighted - average number of </t>
  </si>
  <si>
    <t>T.C.J  ASIA PUBLIC COMPANY LIMITED AND ITS SUBSIDIARY</t>
  </si>
  <si>
    <t>Intangible asset</t>
  </si>
  <si>
    <t>Other non - current assets</t>
  </si>
  <si>
    <t>Withholding income tax</t>
  </si>
  <si>
    <t>TOTAL ASSETS</t>
  </si>
  <si>
    <t>CURRENT  LIABILITIES</t>
  </si>
  <si>
    <t>Accounts payable - trade</t>
  </si>
  <si>
    <t>Liabilities under rehabilitation plan</t>
  </si>
  <si>
    <t>Current portion of liabilities under</t>
  </si>
  <si>
    <t>Hire purchase contracts</t>
  </si>
  <si>
    <t>Finance lease contracts</t>
  </si>
  <si>
    <t>Other current liabilities</t>
  </si>
  <si>
    <t>Accrued expenses and others</t>
  </si>
  <si>
    <t>NON - CURRENT LIABILITIES</t>
  </si>
  <si>
    <t>ASSETS</t>
  </si>
  <si>
    <t>LIABILITIES AND SHAREHOLDERS' EQUITY</t>
  </si>
  <si>
    <t>Other non-current liabilities</t>
  </si>
  <si>
    <t>SHAREHOLDERS' EQUITY</t>
  </si>
  <si>
    <t>Authorized share capital</t>
  </si>
  <si>
    <t>capital</t>
  </si>
  <si>
    <t>Retained earnings (Deficit)</t>
  </si>
  <si>
    <t>Appropriated for legal reserve</t>
  </si>
  <si>
    <t>STATEMENTS OF INCOME</t>
  </si>
  <si>
    <t>REVENUES</t>
  </si>
  <si>
    <t>Net sales</t>
  </si>
  <si>
    <t>Crane and truck rental income</t>
  </si>
  <si>
    <t>Repair and other service income</t>
  </si>
  <si>
    <t>Other income</t>
  </si>
  <si>
    <t>EXPENSES</t>
  </si>
  <si>
    <t>Cost of sales and repairing service</t>
  </si>
  <si>
    <t>Cost of crane and truck rental service</t>
  </si>
  <si>
    <t>Selling and administrative expenses</t>
  </si>
  <si>
    <t>Directors' remuneration</t>
  </si>
  <si>
    <t>STATEMENT OF CHANGES IN SHAREHOLDERS' EQUITY</t>
  </si>
  <si>
    <t>Issue share</t>
  </si>
  <si>
    <t>conversion</t>
  </si>
  <si>
    <t>right</t>
  </si>
  <si>
    <t>Debenture</t>
  </si>
  <si>
    <t>Appropriated</t>
  </si>
  <si>
    <t>for legal</t>
  </si>
  <si>
    <t>reserve</t>
  </si>
  <si>
    <t>Unappropriated</t>
  </si>
  <si>
    <t>(Deficit)</t>
  </si>
  <si>
    <t>Total</t>
  </si>
  <si>
    <t>Consolidated and The Company Only</t>
  </si>
  <si>
    <t>1.</t>
  </si>
  <si>
    <t>2.</t>
  </si>
  <si>
    <t>December 31,</t>
  </si>
  <si>
    <t>Interest expense</t>
  </si>
  <si>
    <t>Recoverable bad debt - non cash</t>
  </si>
  <si>
    <t>foreign financial institution</t>
  </si>
  <si>
    <t>Premium</t>
  </si>
  <si>
    <t xml:space="preserve">on share </t>
  </si>
  <si>
    <t xml:space="preserve">Reconciliation of net profit (loss) to net cash </t>
  </si>
  <si>
    <t>Profit (loss) provided by operating activities before</t>
  </si>
  <si>
    <t>STATEMENTS OF CASH FLOWS</t>
  </si>
  <si>
    <t>Net profit (loss)</t>
  </si>
  <si>
    <t>provided by (used in) operating activities:</t>
  </si>
  <si>
    <t>Depreciation and amortization</t>
  </si>
  <si>
    <t>Accrued interest expense of liabilities under</t>
  </si>
  <si>
    <t>debt restructuring agreement</t>
  </si>
  <si>
    <t>Reserve for debenture redemption premium</t>
  </si>
  <si>
    <t>Share of loss (profit) from investments in</t>
  </si>
  <si>
    <t>changes in operational assets and liabilities</t>
  </si>
  <si>
    <t>Decrease (Increase) in operating assets:</t>
  </si>
  <si>
    <t>Accounts receivable - trade</t>
  </si>
  <si>
    <t>Inventories</t>
  </si>
  <si>
    <t>Value added tax receivable</t>
  </si>
  <si>
    <t>Increase (Decrease) in operating liabilities:</t>
  </si>
  <si>
    <t>Accrued rental expense</t>
  </si>
  <si>
    <t>Accrued expenses and other current</t>
  </si>
  <si>
    <t>liabilities</t>
  </si>
  <si>
    <t>Other non - current liabilities</t>
  </si>
  <si>
    <t>Increase in restricted cash at banks</t>
  </si>
  <si>
    <t>Cash receipts from receivable under debt</t>
  </si>
  <si>
    <t>restructuring agreement from subsidiary</t>
  </si>
  <si>
    <t>Proceeds from disposal of fixed assets</t>
  </si>
  <si>
    <t>Acquisitions of fixed assets</t>
  </si>
  <si>
    <t>Repayments of liabilities under</t>
  </si>
  <si>
    <t>hire - purchase contracts</t>
  </si>
  <si>
    <t>finance lease contracts</t>
  </si>
  <si>
    <t>Cash paid during the periods for:</t>
  </si>
  <si>
    <t>shareholders '</t>
  </si>
  <si>
    <t>equity</t>
  </si>
  <si>
    <t>Beginning balance as at January 1, 2003</t>
  </si>
  <si>
    <t>Beginning balance as at January 1, 2004</t>
  </si>
  <si>
    <t>Net profit (loss) for the period</t>
  </si>
  <si>
    <t xml:space="preserve">The notes to the interim financial statements form an integral part of these interim financial statement </t>
  </si>
  <si>
    <t xml:space="preserve">Common shares 22,300,000 shares </t>
  </si>
  <si>
    <t>of 10.- baht each</t>
  </si>
  <si>
    <t xml:space="preserve">Retained earnings </t>
  </si>
  <si>
    <t xml:space="preserve">Unapproriated </t>
  </si>
  <si>
    <t>subsidiary recorded by equity method</t>
  </si>
  <si>
    <t>Cash received from short - term loan from</t>
  </si>
  <si>
    <t>Net cash used in financing activities</t>
  </si>
  <si>
    <t>Non - cash transactions</t>
  </si>
  <si>
    <t>Leasehold right-net</t>
  </si>
  <si>
    <t>common share (share)</t>
  </si>
  <si>
    <t>Other long-term investments</t>
  </si>
  <si>
    <t>Property, plant and equipment-net</t>
  </si>
  <si>
    <t>Other non-current assets</t>
  </si>
  <si>
    <t>AS AT JUNE 30,2004 AND DECEMBER 31,2003</t>
  </si>
  <si>
    <t>June 30,</t>
  </si>
  <si>
    <t xml:space="preserve">FOR  THE EACH THREE MONTH PERIODS ENDED JUNE 30, </t>
  </si>
  <si>
    <t xml:space="preserve">FOR  THE EACH SIX MONTH PERIODS ENDED JUNE 30, </t>
  </si>
  <si>
    <t>FOR EACH SIX MONTH PERIODS  ENDED JUNE 30,</t>
  </si>
  <si>
    <t>Ending balance as at June 30, 2003</t>
  </si>
  <si>
    <t>Ending balance as at June 30, 2004</t>
  </si>
  <si>
    <t>Cash and deposits at financial institutions</t>
  </si>
  <si>
    <t>Current portion of receivable from subsidiary</t>
  </si>
  <si>
    <t xml:space="preserve">    under debt restructuring agreement</t>
  </si>
  <si>
    <t xml:space="preserve">Investments in common shares investments </t>
  </si>
  <si>
    <t>recorded by the equity method</t>
  </si>
  <si>
    <t>Receivable from subsidiary under debt</t>
  </si>
  <si>
    <t xml:space="preserve">     restructuring agreement-net of current portion</t>
  </si>
  <si>
    <t xml:space="preserve">Short-term loan from financial institution  </t>
  </si>
  <si>
    <t>9,10</t>
  </si>
  <si>
    <t>Liabilities under hire-purchase contracts-net</t>
  </si>
  <si>
    <t>Liabilities under financial lease contracts-net</t>
  </si>
  <si>
    <t>Share of profit from investment in subsidiary</t>
  </si>
  <si>
    <t>Share of loss from investment in subsidiary</t>
  </si>
  <si>
    <t xml:space="preserve">Share of profit from investment in subsidiary </t>
  </si>
  <si>
    <t>CASH FLOWS FROM OPERATING ACTIVITIES</t>
  </si>
  <si>
    <t>Unrealized loss (gain) from exchange rate</t>
  </si>
  <si>
    <t>Loss (gain) on disposal of fixed assets</t>
  </si>
  <si>
    <t>Accrued interest expense of short-term loan from</t>
  </si>
  <si>
    <t>CASH FLOWS FROM INVESTING ACTIVITIES</t>
  </si>
  <si>
    <t>CASH FLOWS FROM FINANCING ACTIVITIES</t>
  </si>
  <si>
    <t xml:space="preserve">Repayments of restructuring agreement - </t>
  </si>
  <si>
    <t>During the six - month periods ended June 30, 2004 and 2003 , a subsidiary purchased the assets for  rent by means of</t>
  </si>
  <si>
    <t>Repayments of liabilities under rehabilitation plan</t>
  </si>
  <si>
    <t>Net increase in cash and cash equivalents</t>
  </si>
  <si>
    <t>Cash and cash equivalents at beginning of period</t>
  </si>
  <si>
    <t>Cash and cash equivalents at end of period</t>
  </si>
  <si>
    <t>SUPPLEMENTAL DISCLOSURES OF CASH FLOWS INFORMATION</t>
  </si>
  <si>
    <t>Total current assets</t>
  </si>
  <si>
    <t>Total non-current assets</t>
  </si>
  <si>
    <t>Income tax deducted (refundable) at source-net</t>
  </si>
  <si>
    <t xml:space="preserve">hire purchase and finance lease contract totalling Baht 17.48  million and Baht 17.9 million, respectively.    The Company  has </t>
  </si>
  <si>
    <t>paid the  installments under such contract during these period totalling Baht 17.05  million and Baht 9.0 million, respectively.</t>
  </si>
  <si>
    <t>Page 1 of 28</t>
  </si>
  <si>
    <t>Page 2 of 28</t>
  </si>
  <si>
    <t>Page 3 of 28</t>
  </si>
  <si>
    <t>Page 4 of 28</t>
  </si>
  <si>
    <t>Page 5 of 28</t>
  </si>
  <si>
    <t>Page 7 of 28</t>
  </si>
  <si>
    <t>Page 8 of 28</t>
  </si>
  <si>
    <t>Page 6 of 28</t>
  </si>
  <si>
    <t>LIABILITIES AND SHAREHOLDERS' EQUITY (Cont)</t>
  </si>
  <si>
    <t>Total current liabilities</t>
  </si>
  <si>
    <t>Total non-current liabilities</t>
  </si>
  <si>
    <t>Net cash provided by (Used in) investing activities</t>
  </si>
  <si>
    <t>Net cash provided by operating activities</t>
  </si>
  <si>
    <t xml:space="preserve">Share of loss from investment in subsidiary </t>
  </si>
  <si>
    <t>financial institution</t>
  </si>
  <si>
    <t>Dividend distribution -  net</t>
  </si>
  <si>
    <t>Dividend distribution</t>
  </si>
  <si>
    <t>Notes payable</t>
  </si>
  <si>
    <t>Reversal for provision for doubtful accounts</t>
  </si>
  <si>
    <t>Reversal for impairment of assets foreclosed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</si>
</sst>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_-* #,##0.0_-;\-* #,##0.0_-;_-* &quot;-&quot;??_-;_-@_-"/>
    <numFmt numFmtId="183" formatCode="_-* #,##0_-;\-* #,##0_-;_-* &quot;-&quot;??_-;_-@_-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  <numFmt numFmtId="188" formatCode="#,##0.0_);\(#,##0.0\)"/>
    <numFmt numFmtId="189" formatCode="\(#,##0\);\(#,##0\)"/>
    <numFmt numFmtId="190" formatCode="0.0"/>
    <numFmt numFmtId="191" formatCode="_-* #,##0.000_-;\-* #,##0.000_-;_-* &quot;-&quot;??_-;_-@_-"/>
    <numFmt numFmtId="192" formatCode="\(#,##0.0\);\(#,##0.0\)"/>
    <numFmt numFmtId="193" formatCode="#,##0.00\);\(#,##0.00\)"/>
    <numFmt numFmtId="194" formatCode="#,##0._);\(#,##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#,##0;\(#,##0\)"/>
  </numFmts>
  <fonts count="8">
    <font>
      <sz val="14"/>
      <name val="Cordia New"/>
      <family val="0"/>
    </font>
    <font>
      <sz val="15"/>
      <name val="Browallia New"/>
      <family val="2"/>
    </font>
    <font>
      <b/>
      <sz val="15"/>
      <name val="Browallia New"/>
      <family val="2"/>
    </font>
    <font>
      <b/>
      <u val="single"/>
      <sz val="15"/>
      <name val="Browallia New"/>
      <family val="2"/>
    </font>
    <font>
      <u val="single"/>
      <sz val="15"/>
      <name val="Browallia New"/>
      <family val="2"/>
    </font>
    <font>
      <sz val="14"/>
      <name val="Browallia New"/>
      <family val="2"/>
    </font>
    <font>
      <sz val="13"/>
      <name val="Browallia New"/>
      <family val="2"/>
    </font>
    <font>
      <u val="double"/>
      <sz val="15"/>
      <name val="Browallia Ne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183" fontId="1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1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1" fillId="0" borderId="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9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83" fontId="1" fillId="0" borderId="0" xfId="15" applyNumberFormat="1" applyFont="1" applyFill="1" applyAlignment="1">
      <alignment/>
    </xf>
    <xf numFmtId="183" fontId="1" fillId="0" borderId="0" xfId="15" applyNumberFormat="1" applyFont="1" applyFill="1" applyBorder="1" applyAlignment="1">
      <alignment/>
    </xf>
    <xf numFmtId="183" fontId="1" fillId="0" borderId="4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1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/>
    </xf>
    <xf numFmtId="37" fontId="1" fillId="0" borderId="5" xfId="15" applyNumberFormat="1" applyFont="1" applyFill="1" applyBorder="1" applyAlignment="1">
      <alignment/>
    </xf>
    <xf numFmtId="39" fontId="7" fillId="0" borderId="0" xfId="15" applyNumberFormat="1" applyFont="1" applyFill="1" applyAlignment="1" quotePrefix="1">
      <alignment horizontal="right"/>
    </xf>
    <xf numFmtId="39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83" fontId="2" fillId="0" borderId="0" xfId="15" applyNumberFormat="1" applyFont="1" applyFill="1" applyAlignment="1">
      <alignment/>
    </xf>
    <xf numFmtId="171" fontId="1" fillId="0" borderId="2" xfId="15" applyFont="1" applyFill="1" applyBorder="1" applyAlignment="1">
      <alignment/>
    </xf>
    <xf numFmtId="37" fontId="1" fillId="0" borderId="2" xfId="1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2" xfId="0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199" fontId="7" fillId="0" borderId="0" xfId="15" applyNumberFormat="1" applyFont="1" applyFill="1" applyBorder="1" applyAlignment="1" quotePrefix="1">
      <alignment horizontal="right"/>
    </xf>
    <xf numFmtId="199" fontId="1" fillId="0" borderId="0" xfId="15" applyNumberFormat="1" applyFont="1" applyFill="1" applyAlignment="1">
      <alignment/>
    </xf>
    <xf numFmtId="37" fontId="1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1" fillId="0" borderId="1" xfId="15" applyFont="1" applyFill="1" applyBorder="1" applyAlignment="1">
      <alignment/>
    </xf>
    <xf numFmtId="183" fontId="1" fillId="0" borderId="0" xfId="15" applyNumberFormat="1" applyFont="1" applyFill="1" applyAlignment="1">
      <alignment horizontal="center"/>
    </xf>
    <xf numFmtId="187" fontId="1" fillId="0" borderId="0" xfId="15" applyNumberFormat="1" applyFont="1" applyFill="1" applyAlignment="1">
      <alignment horizontal="center"/>
    </xf>
    <xf numFmtId="183" fontId="1" fillId="0" borderId="2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 horizontal="center"/>
    </xf>
    <xf numFmtId="183" fontId="1" fillId="0" borderId="5" xfId="15" applyNumberFormat="1" applyFont="1" applyFill="1" applyBorder="1" applyAlignment="1">
      <alignment/>
    </xf>
    <xf numFmtId="183" fontId="1" fillId="0" borderId="0" xfId="0" applyNumberFormat="1" applyFont="1" applyFill="1" applyAlignment="1">
      <alignment/>
    </xf>
    <xf numFmtId="187" fontId="1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126</xdr:row>
      <xdr:rowOff>266700</xdr:rowOff>
    </xdr:from>
    <xdr:to>
      <xdr:col>13</xdr:col>
      <xdr:colOff>800100</xdr:colOff>
      <xdr:row>129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67425" y="30394275"/>
          <a:ext cx="1228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500" b="1" i="0" u="none" baseline="0"/>
            <a:t>(Unaudited)
(Reviewed)</a:t>
          </a:r>
        </a:p>
      </xdr:txBody>
    </xdr:sp>
    <xdr:clientData/>
  </xdr:twoCellAnchor>
  <xdr:twoCellAnchor>
    <xdr:from>
      <xdr:col>11</xdr:col>
      <xdr:colOff>476250</xdr:colOff>
      <xdr:row>170</xdr:row>
      <xdr:rowOff>0</xdr:rowOff>
    </xdr:from>
    <xdr:to>
      <xdr:col>13</xdr:col>
      <xdr:colOff>771525</xdr:colOff>
      <xdr:row>172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72175" y="40481250"/>
          <a:ext cx="1295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500" b="1" i="0" u="none" baseline="0"/>
            <a:t>(Unaudited)
(Reviewed)</a:t>
          </a:r>
        </a:p>
      </xdr:txBody>
    </xdr:sp>
    <xdr:clientData/>
  </xdr:twoCellAnchor>
  <xdr:twoCellAnchor>
    <xdr:from>
      <xdr:col>11</xdr:col>
      <xdr:colOff>533400</xdr:colOff>
      <xdr:row>213</xdr:row>
      <xdr:rowOff>0</xdr:rowOff>
    </xdr:from>
    <xdr:to>
      <xdr:col>13</xdr:col>
      <xdr:colOff>771525</xdr:colOff>
      <xdr:row>215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29325" y="50539650"/>
          <a:ext cx="1238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500" b="1" i="0" u="none" baseline="0"/>
            <a:t>(Unaudited)
(Reviewed)</a:t>
          </a:r>
        </a:p>
      </xdr:txBody>
    </xdr:sp>
    <xdr:clientData/>
  </xdr:twoCellAnchor>
  <xdr:twoCellAnchor>
    <xdr:from>
      <xdr:col>11</xdr:col>
      <xdr:colOff>542925</xdr:colOff>
      <xdr:row>254</xdr:row>
      <xdr:rowOff>19050</xdr:rowOff>
    </xdr:from>
    <xdr:to>
      <xdr:col>13</xdr:col>
      <xdr:colOff>857250</xdr:colOff>
      <xdr:row>256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38850" y="60550425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500" b="1" i="0" u="none" baseline="0"/>
            <a:t>(Unaudited)
(Reviewed)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0</xdr:row>
      <xdr:rowOff>0</xdr:rowOff>
    </xdr:from>
    <xdr:to>
      <xdr:col>17</xdr:col>
      <xdr:colOff>828675</xdr:colOff>
      <xdr:row>2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9600" y="0"/>
          <a:ext cx="1219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500" b="1" i="0" u="none" baseline="0"/>
            <a:t>(Unaudited)
(Reviewed)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6"/>
  <sheetViews>
    <sheetView tabSelected="1" workbookViewId="0" topLeftCell="A1">
      <selection activeCell="F11" sqref="F11"/>
    </sheetView>
  </sheetViews>
  <sheetFormatPr defaultColWidth="9.140625" defaultRowHeight="21.75"/>
  <cols>
    <col min="1" max="1" width="2.00390625" style="1" customWidth="1"/>
    <col min="2" max="2" width="2.7109375" style="1" customWidth="1"/>
    <col min="3" max="3" width="4.7109375" style="1" customWidth="1"/>
    <col min="4" max="4" width="37.421875" style="1" customWidth="1"/>
    <col min="5" max="5" width="0.2890625" style="1" customWidth="1"/>
    <col min="6" max="6" width="5.421875" style="2" customWidth="1"/>
    <col min="7" max="7" width="0.2890625" style="1" customWidth="1"/>
    <col min="8" max="8" width="14.00390625" style="1" customWidth="1"/>
    <col min="9" max="9" width="0.5625" style="1" customWidth="1"/>
    <col min="10" max="10" width="14.7109375" style="1" customWidth="1"/>
    <col min="11" max="11" width="0.2890625" style="1" customWidth="1"/>
    <col min="12" max="12" width="14.7109375" style="1" customWidth="1"/>
    <col min="13" max="13" width="0.2890625" style="1" customWidth="1"/>
    <col min="14" max="14" width="13.7109375" style="1" customWidth="1"/>
    <col min="15" max="15" width="0.42578125" style="1" customWidth="1"/>
    <col min="16" max="16384" width="9.140625" style="1" customWidth="1"/>
  </cols>
  <sheetData>
    <row r="1" spans="1:14" ht="19.5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9.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9.5">
      <c r="A3" s="5" t="s">
        <v>134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9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8:14" ht="18.75">
      <c r="H5" s="56" t="s">
        <v>12</v>
      </c>
      <c r="I5" s="56"/>
      <c r="J5" s="56"/>
      <c r="K5" s="56"/>
      <c r="L5" s="56"/>
      <c r="M5" s="56"/>
      <c r="N5" s="56"/>
    </row>
    <row r="6" spans="2:14" ht="19.5">
      <c r="B6" s="7"/>
      <c r="C6" s="7"/>
      <c r="D6" s="7"/>
      <c r="E6" s="40"/>
      <c r="F6" s="9"/>
      <c r="H6" s="57" t="s">
        <v>1</v>
      </c>
      <c r="I6" s="55"/>
      <c r="J6" s="57"/>
      <c r="L6" s="57" t="s">
        <v>2</v>
      </c>
      <c r="M6" s="55"/>
      <c r="N6" s="57"/>
    </row>
    <row r="7" spans="6:14" ht="19.5">
      <c r="F7" s="12"/>
      <c r="H7" s="10" t="s">
        <v>135</v>
      </c>
      <c r="I7" s="13"/>
      <c r="J7" s="10" t="s">
        <v>80</v>
      </c>
      <c r="L7" s="10" t="str">
        <f>H7</f>
        <v>June 30,</v>
      </c>
      <c r="M7" s="13"/>
      <c r="N7" s="10" t="str">
        <f>J7</f>
        <v>December 31,</v>
      </c>
    </row>
    <row r="8" spans="6:14" ht="19.5">
      <c r="F8" s="12"/>
      <c r="H8" s="13">
        <v>2004</v>
      </c>
      <c r="I8" s="13"/>
      <c r="J8" s="13">
        <v>2003</v>
      </c>
      <c r="L8" s="13">
        <f>H8</f>
        <v>2004</v>
      </c>
      <c r="M8" s="13"/>
      <c r="N8" s="13">
        <f>J8</f>
        <v>2003</v>
      </c>
    </row>
    <row r="9" spans="2:14" ht="19.5">
      <c r="B9" s="6"/>
      <c r="C9" s="6"/>
      <c r="D9" s="6"/>
      <c r="F9" s="12"/>
      <c r="H9" s="13" t="s">
        <v>13</v>
      </c>
      <c r="I9" s="13"/>
      <c r="J9" s="13" t="s">
        <v>14</v>
      </c>
      <c r="L9" s="13" t="s">
        <v>13</v>
      </c>
      <c r="M9" s="13"/>
      <c r="N9" s="13" t="str">
        <f>J9</f>
        <v>(Audited)</v>
      </c>
    </row>
    <row r="10" spans="1:14" ht="19.5">
      <c r="A10" s="7" t="s">
        <v>47</v>
      </c>
      <c r="B10" s="6"/>
      <c r="C10" s="6"/>
      <c r="D10" s="6"/>
      <c r="F10" s="8" t="s">
        <v>3</v>
      </c>
      <c r="H10" s="8" t="s">
        <v>15</v>
      </c>
      <c r="I10" s="2"/>
      <c r="J10" s="8"/>
      <c r="K10" s="2"/>
      <c r="L10" s="8" t="s">
        <v>15</v>
      </c>
      <c r="M10" s="2"/>
      <c r="N10" s="8"/>
    </row>
    <row r="11" spans="6:14" ht="3.75" customHeight="1">
      <c r="F11" s="14"/>
      <c r="H11" s="13"/>
      <c r="I11" s="2"/>
      <c r="J11" s="13"/>
      <c r="K11" s="2"/>
      <c r="L11" s="13"/>
      <c r="M11" s="2"/>
      <c r="N11" s="13"/>
    </row>
    <row r="12" ht="19.5">
      <c r="A12" s="15" t="s">
        <v>4</v>
      </c>
    </row>
    <row r="13" spans="2:14" ht="18.75">
      <c r="B13" s="1" t="s">
        <v>141</v>
      </c>
      <c r="F13" s="2">
        <v>5</v>
      </c>
      <c r="H13" s="3">
        <v>88779</v>
      </c>
      <c r="I13" s="3"/>
      <c r="J13" s="3">
        <v>106856</v>
      </c>
      <c r="K13" s="3"/>
      <c r="L13" s="3">
        <v>66669</v>
      </c>
      <c r="M13" s="3"/>
      <c r="N13" s="3">
        <v>73311</v>
      </c>
    </row>
    <row r="14" spans="2:14" ht="18.75">
      <c r="B14" s="1" t="s">
        <v>5</v>
      </c>
      <c r="H14" s="3"/>
      <c r="I14" s="3"/>
      <c r="J14" s="3"/>
      <c r="K14" s="3"/>
      <c r="L14" s="3"/>
      <c r="M14" s="3"/>
      <c r="N14" s="3"/>
    </row>
    <row r="15" spans="3:14" ht="18.75">
      <c r="C15" s="1" t="s">
        <v>6</v>
      </c>
      <c r="F15" s="2" t="s">
        <v>16</v>
      </c>
      <c r="H15" s="16">
        <v>0</v>
      </c>
      <c r="I15" s="16"/>
      <c r="J15" s="16">
        <v>0</v>
      </c>
      <c r="K15" s="16"/>
      <c r="L15" s="16">
        <v>0</v>
      </c>
      <c r="M15" s="3"/>
      <c r="N15" s="17">
        <v>6347</v>
      </c>
    </row>
    <row r="16" spans="3:14" ht="18.75">
      <c r="C16" s="1" t="s">
        <v>7</v>
      </c>
      <c r="F16" s="2">
        <v>6</v>
      </c>
      <c r="H16" s="3">
        <v>50812</v>
      </c>
      <c r="I16" s="3"/>
      <c r="J16" s="3">
        <v>33566</v>
      </c>
      <c r="K16" s="3"/>
      <c r="L16" s="3">
        <v>6248</v>
      </c>
      <c r="M16" s="3"/>
      <c r="N16" s="3">
        <v>4841</v>
      </c>
    </row>
    <row r="17" spans="2:14" ht="18.75">
      <c r="B17" s="1" t="s">
        <v>142</v>
      </c>
      <c r="H17" s="3"/>
      <c r="I17" s="3"/>
      <c r="J17" s="3"/>
      <c r="K17" s="3"/>
      <c r="L17" s="3"/>
      <c r="M17" s="3"/>
      <c r="N17" s="3"/>
    </row>
    <row r="18" spans="2:14" ht="18.75">
      <c r="B18" s="1" t="s">
        <v>143</v>
      </c>
      <c r="F18" s="2">
        <v>4</v>
      </c>
      <c r="H18" s="16">
        <v>0</v>
      </c>
      <c r="I18" s="16"/>
      <c r="J18" s="16">
        <v>0</v>
      </c>
      <c r="K18" s="3"/>
      <c r="L18" s="3">
        <v>7454</v>
      </c>
      <c r="M18" s="3"/>
      <c r="N18" s="3">
        <v>10517</v>
      </c>
    </row>
    <row r="19" spans="2:14" ht="18.75">
      <c r="B19" s="1" t="s">
        <v>8</v>
      </c>
      <c r="F19" s="2">
        <v>7</v>
      </c>
      <c r="H19" s="3">
        <v>125639</v>
      </c>
      <c r="I19" s="3"/>
      <c r="J19" s="3">
        <v>137423</v>
      </c>
      <c r="K19" s="3"/>
      <c r="L19" s="3">
        <v>119183</v>
      </c>
      <c r="M19" s="3"/>
      <c r="N19" s="3">
        <v>127149</v>
      </c>
    </row>
    <row r="20" spans="2:14" ht="18.75">
      <c r="B20" s="1" t="s">
        <v>9</v>
      </c>
      <c r="H20" s="3">
        <v>8358</v>
      </c>
      <c r="I20" s="3"/>
      <c r="J20" s="3">
        <v>5927</v>
      </c>
      <c r="K20" s="3"/>
      <c r="L20" s="3">
        <v>4841</v>
      </c>
      <c r="M20" s="3"/>
      <c r="N20" s="3">
        <v>3235</v>
      </c>
    </row>
    <row r="21" spans="1:14" ht="19.5">
      <c r="A21" s="15" t="s">
        <v>168</v>
      </c>
      <c r="H21" s="18">
        <f>SUM(H13:H20)</f>
        <v>273588</v>
      </c>
      <c r="I21" s="3"/>
      <c r="J21" s="18">
        <f>SUM(J13:J20)</f>
        <v>283772</v>
      </c>
      <c r="K21" s="3"/>
      <c r="L21" s="18">
        <f>SUM(L13:L20)</f>
        <v>204395</v>
      </c>
      <c r="M21" s="3"/>
      <c r="N21" s="18">
        <f>SUM(N13:N20)</f>
        <v>225400</v>
      </c>
    </row>
    <row r="22" spans="8:14" ht="6.75" customHeight="1">
      <c r="H22" s="3"/>
      <c r="I22" s="3"/>
      <c r="J22" s="3"/>
      <c r="K22" s="3"/>
      <c r="L22" s="3"/>
      <c r="M22" s="3"/>
      <c r="N22" s="3"/>
    </row>
    <row r="23" spans="1:14" ht="19.5">
      <c r="A23" s="15" t="s">
        <v>11</v>
      </c>
      <c r="H23" s="19"/>
      <c r="I23" s="19"/>
      <c r="J23" s="19"/>
      <c r="K23" s="19"/>
      <c r="L23" s="19"/>
      <c r="M23" s="19"/>
      <c r="N23" s="19"/>
    </row>
    <row r="24" spans="2:14" ht="18.75">
      <c r="B24" s="1" t="s">
        <v>144</v>
      </c>
      <c r="H24" s="3"/>
      <c r="I24" s="3"/>
      <c r="J24" s="3"/>
      <c r="K24" s="3"/>
      <c r="L24" s="3"/>
      <c r="M24" s="3"/>
      <c r="N24" s="3"/>
    </row>
    <row r="25" spans="3:14" ht="18.75">
      <c r="C25" s="1" t="s">
        <v>145</v>
      </c>
      <c r="F25" s="2">
        <v>8</v>
      </c>
      <c r="H25" s="16">
        <v>0</v>
      </c>
      <c r="I25" s="16"/>
      <c r="J25" s="16">
        <v>0</v>
      </c>
      <c r="K25" s="3"/>
      <c r="L25" s="3">
        <v>234522</v>
      </c>
      <c r="M25" s="3"/>
      <c r="N25" s="17">
        <v>213354</v>
      </c>
    </row>
    <row r="26" spans="3:14" ht="18.75">
      <c r="C26" s="1" t="s">
        <v>131</v>
      </c>
      <c r="F26" s="2">
        <v>8</v>
      </c>
      <c r="H26" s="3">
        <v>5000</v>
      </c>
      <c r="I26" s="3"/>
      <c r="J26" s="3">
        <v>5000</v>
      </c>
      <c r="K26" s="3"/>
      <c r="L26" s="3">
        <v>5000</v>
      </c>
      <c r="M26" s="3"/>
      <c r="N26" s="3">
        <v>5000</v>
      </c>
    </row>
    <row r="27" spans="2:14" ht="18.75">
      <c r="B27" s="1" t="s">
        <v>17</v>
      </c>
      <c r="F27" s="2">
        <v>16</v>
      </c>
      <c r="H27" s="3">
        <v>6258</v>
      </c>
      <c r="I27" s="3"/>
      <c r="J27" s="3">
        <v>7069</v>
      </c>
      <c r="K27" s="3"/>
      <c r="L27" s="3">
        <v>5506</v>
      </c>
      <c r="M27" s="3"/>
      <c r="N27" s="3">
        <v>6316</v>
      </c>
    </row>
    <row r="28" spans="2:14" ht="18.75">
      <c r="B28" s="1" t="s">
        <v>146</v>
      </c>
      <c r="H28" s="3"/>
      <c r="I28" s="3"/>
      <c r="J28" s="3"/>
      <c r="K28" s="3"/>
      <c r="L28" s="3"/>
      <c r="M28" s="3"/>
      <c r="N28" s="3"/>
    </row>
    <row r="29" spans="2:14" ht="18.75">
      <c r="B29" s="1" t="s">
        <v>147</v>
      </c>
      <c r="F29" s="2">
        <v>4</v>
      </c>
      <c r="H29" s="16">
        <v>0</v>
      </c>
      <c r="I29" s="16"/>
      <c r="J29" s="16">
        <v>0</v>
      </c>
      <c r="K29" s="16"/>
      <c r="L29" s="16">
        <v>0</v>
      </c>
      <c r="M29" s="3"/>
      <c r="N29" s="17">
        <v>12386</v>
      </c>
    </row>
    <row r="30" spans="2:14" ht="18.75">
      <c r="B30" s="1" t="s">
        <v>132</v>
      </c>
      <c r="H30" s="3">
        <v>398610</v>
      </c>
      <c r="I30" s="3"/>
      <c r="J30" s="3">
        <v>411201</v>
      </c>
      <c r="K30" s="3"/>
      <c r="L30" s="3">
        <v>162566</v>
      </c>
      <c r="M30" s="3"/>
      <c r="N30" s="3">
        <v>167552</v>
      </c>
    </row>
    <row r="31" spans="2:14" ht="18.75">
      <c r="B31" s="1" t="s">
        <v>34</v>
      </c>
      <c r="H31" s="17"/>
      <c r="I31" s="3"/>
      <c r="J31" s="17"/>
      <c r="K31" s="3"/>
      <c r="L31" s="3"/>
      <c r="M31" s="3"/>
      <c r="N31" s="17"/>
    </row>
    <row r="32" spans="3:14" ht="18.75">
      <c r="C32" s="1" t="s">
        <v>129</v>
      </c>
      <c r="H32" s="3">
        <v>5997</v>
      </c>
      <c r="I32" s="3"/>
      <c r="J32" s="3">
        <v>6243</v>
      </c>
      <c r="K32" s="3"/>
      <c r="L32" s="3">
        <v>5997</v>
      </c>
      <c r="M32" s="3"/>
      <c r="N32" s="3">
        <v>6243</v>
      </c>
    </row>
    <row r="33" spans="2:14" ht="18.75">
      <c r="B33" s="1" t="s">
        <v>133</v>
      </c>
      <c r="H33" s="3"/>
      <c r="I33" s="3"/>
      <c r="J33" s="3"/>
      <c r="K33" s="3"/>
      <c r="L33" s="3"/>
      <c r="M33" s="3"/>
      <c r="N33" s="3"/>
    </row>
    <row r="34" spans="3:14" ht="18.75">
      <c r="C34" s="1" t="s">
        <v>36</v>
      </c>
      <c r="H34" s="3">
        <v>10274</v>
      </c>
      <c r="I34" s="3"/>
      <c r="J34" s="3">
        <v>14632</v>
      </c>
      <c r="K34" s="3"/>
      <c r="L34" s="3">
        <v>820</v>
      </c>
      <c r="M34" s="3"/>
      <c r="N34" s="3">
        <v>3843</v>
      </c>
    </row>
    <row r="35" spans="3:14" ht="18.75">
      <c r="C35" s="1" t="s">
        <v>18</v>
      </c>
      <c r="H35" s="17">
        <v>6308</v>
      </c>
      <c r="I35" s="3"/>
      <c r="J35" s="17">
        <v>4960</v>
      </c>
      <c r="K35" s="3"/>
      <c r="L35" s="3">
        <v>1092</v>
      </c>
      <c r="M35" s="3"/>
      <c r="N35" s="17">
        <v>440</v>
      </c>
    </row>
    <row r="36" spans="3:14" ht="18.75">
      <c r="C36" s="1" t="s">
        <v>10</v>
      </c>
      <c r="F36" s="2">
        <v>6</v>
      </c>
      <c r="H36" s="3">
        <v>21</v>
      </c>
      <c r="I36" s="3"/>
      <c r="J36" s="3">
        <v>2062</v>
      </c>
      <c r="K36" s="3"/>
      <c r="L36" s="3">
        <v>8</v>
      </c>
      <c r="M36" s="3"/>
      <c r="N36" s="16">
        <v>0</v>
      </c>
    </row>
    <row r="37" spans="1:14" ht="19.5">
      <c r="A37" s="15" t="s">
        <v>169</v>
      </c>
      <c r="H37" s="18">
        <f>SUM(H25:H36)</f>
        <v>432468</v>
      </c>
      <c r="I37" s="3"/>
      <c r="J37" s="18">
        <f>SUM(J25:J36)</f>
        <v>451167</v>
      </c>
      <c r="K37" s="3"/>
      <c r="L37" s="18">
        <f>SUM(L25:L36)</f>
        <v>415511</v>
      </c>
      <c r="M37" s="3"/>
      <c r="N37" s="18">
        <f>SUM(N25:N36)</f>
        <v>415134</v>
      </c>
    </row>
    <row r="38" spans="8:14" ht="18.75">
      <c r="H38" s="19"/>
      <c r="I38" s="19"/>
      <c r="J38" s="19"/>
      <c r="K38" s="19"/>
      <c r="L38" s="19"/>
      <c r="M38" s="19"/>
      <c r="N38" s="19"/>
    </row>
    <row r="39" spans="1:14" ht="20.25" thickBot="1">
      <c r="A39" s="15" t="s">
        <v>37</v>
      </c>
      <c r="H39" s="20">
        <f>+H37+H21</f>
        <v>706056</v>
      </c>
      <c r="I39" s="3"/>
      <c r="J39" s="20">
        <f>+J37+J21</f>
        <v>734939</v>
      </c>
      <c r="K39" s="3"/>
      <c r="L39" s="20">
        <f>+L37+L21</f>
        <v>619906</v>
      </c>
      <c r="M39" s="3"/>
      <c r="N39" s="20">
        <f>+N37+N21</f>
        <v>640534</v>
      </c>
    </row>
    <row r="40" spans="8:14" ht="19.5" thickTop="1">
      <c r="H40" s="19"/>
      <c r="I40" s="19"/>
      <c r="J40" s="19"/>
      <c r="K40" s="19"/>
      <c r="L40" s="19"/>
      <c r="M40" s="19"/>
      <c r="N40" s="19"/>
    </row>
    <row r="41" spans="8:14" ht="18.75">
      <c r="H41" s="19"/>
      <c r="I41" s="19"/>
      <c r="J41" s="19"/>
      <c r="K41" s="19"/>
      <c r="L41" s="19"/>
      <c r="M41" s="19"/>
      <c r="N41" s="19"/>
    </row>
    <row r="42" spans="8:14" ht="15" customHeight="1">
      <c r="H42" s="19"/>
      <c r="I42" s="19"/>
      <c r="J42" s="19"/>
      <c r="K42" s="19"/>
      <c r="L42" s="19"/>
      <c r="M42" s="19"/>
      <c r="N42" s="19"/>
    </row>
    <row r="43" spans="1:14" ht="18.75">
      <c r="A43" s="21" t="s">
        <v>120</v>
      </c>
      <c r="H43" s="19"/>
      <c r="I43" s="19"/>
      <c r="J43" s="19"/>
      <c r="K43" s="19"/>
      <c r="L43" s="19"/>
      <c r="M43" s="19"/>
      <c r="N43" s="22" t="s">
        <v>173</v>
      </c>
    </row>
    <row r="44" spans="1:14" ht="19.5">
      <c r="A44" s="5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9.5">
      <c r="A45" s="5" t="s">
        <v>19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9.5">
      <c r="A46" s="5" t="str">
        <f>A3</f>
        <v>AS AT JUNE 30,2004 AND DECEMBER 31,2003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9.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8.75">
      <c r="B48" s="6"/>
      <c r="C48" s="6"/>
      <c r="D48" s="6"/>
      <c r="H48" s="56" t="s">
        <v>12</v>
      </c>
      <c r="I48" s="56"/>
      <c r="J48" s="56"/>
      <c r="K48" s="56"/>
      <c r="L48" s="56"/>
      <c r="M48" s="56"/>
      <c r="N48" s="56"/>
    </row>
    <row r="49" spans="1:14" ht="19.5">
      <c r="A49" s="54"/>
      <c r="B49" s="54"/>
      <c r="C49" s="54"/>
      <c r="D49" s="54"/>
      <c r="E49" s="54"/>
      <c r="F49" s="54"/>
      <c r="H49" s="55" t="s">
        <v>1</v>
      </c>
      <c r="I49" s="55"/>
      <c r="J49" s="55"/>
      <c r="L49" s="55" t="s">
        <v>2</v>
      </c>
      <c r="M49" s="55"/>
      <c r="N49" s="55"/>
    </row>
    <row r="50" spans="6:14" ht="18.75">
      <c r="F50" s="1"/>
      <c r="H50" s="10" t="str">
        <f>H7</f>
        <v>June 30,</v>
      </c>
      <c r="I50" s="13"/>
      <c r="J50" s="10" t="s">
        <v>80</v>
      </c>
      <c r="L50" s="10" t="str">
        <f>H50</f>
        <v>June 30,</v>
      </c>
      <c r="M50" s="13"/>
      <c r="N50" s="10" t="str">
        <f>J50</f>
        <v>December 31,</v>
      </c>
    </row>
    <row r="51" spans="6:14" ht="18.75">
      <c r="F51" s="14"/>
      <c r="H51" s="13">
        <v>2004</v>
      </c>
      <c r="I51" s="13"/>
      <c r="J51" s="13">
        <v>2003</v>
      </c>
      <c r="L51" s="13">
        <f>H51</f>
        <v>2004</v>
      </c>
      <c r="M51" s="13"/>
      <c r="N51" s="13">
        <f>J51</f>
        <v>2003</v>
      </c>
    </row>
    <row r="52" spans="6:14" ht="18.75">
      <c r="F52" s="14"/>
      <c r="H52" s="13" t="s">
        <v>13</v>
      </c>
      <c r="I52" s="13"/>
      <c r="J52" s="13" t="s">
        <v>14</v>
      </c>
      <c r="L52" s="13" t="s">
        <v>13</v>
      </c>
      <c r="M52" s="13"/>
      <c r="N52" s="13" t="str">
        <f>J52</f>
        <v>(Audited)</v>
      </c>
    </row>
    <row r="53" spans="1:14" ht="19.5">
      <c r="A53" s="7" t="s">
        <v>48</v>
      </c>
      <c r="B53" s="6"/>
      <c r="C53" s="6"/>
      <c r="D53" s="6"/>
      <c r="F53" s="8" t="s">
        <v>3</v>
      </c>
      <c r="H53" s="8" t="s">
        <v>15</v>
      </c>
      <c r="I53" s="2"/>
      <c r="J53" s="8"/>
      <c r="K53" s="2"/>
      <c r="L53" s="8" t="s">
        <v>15</v>
      </c>
      <c r="M53" s="2"/>
      <c r="N53" s="8"/>
    </row>
    <row r="54" spans="1:14" ht="9.75" customHeight="1">
      <c r="A54" s="7"/>
      <c r="B54" s="6"/>
      <c r="C54" s="6"/>
      <c r="D54" s="6"/>
      <c r="F54" s="13"/>
      <c r="H54" s="13"/>
      <c r="I54" s="2"/>
      <c r="J54" s="13"/>
      <c r="K54" s="2"/>
      <c r="L54" s="13"/>
      <c r="M54" s="2"/>
      <c r="N54" s="13"/>
    </row>
    <row r="55" spans="1:14" ht="19.5">
      <c r="A55" s="23" t="s">
        <v>38</v>
      </c>
      <c r="H55" s="24"/>
      <c r="I55" s="24"/>
      <c r="J55" s="24"/>
      <c r="K55" s="24"/>
      <c r="L55" s="24"/>
      <c r="M55" s="24"/>
      <c r="N55" s="24"/>
    </row>
    <row r="56" spans="1:14" ht="19.5">
      <c r="A56" s="23"/>
      <c r="B56" s="1" t="s">
        <v>148</v>
      </c>
      <c r="F56" s="2" t="s">
        <v>149</v>
      </c>
      <c r="H56" s="24">
        <v>348759</v>
      </c>
      <c r="I56" s="24"/>
      <c r="J56" s="24">
        <v>0</v>
      </c>
      <c r="K56" s="24"/>
      <c r="L56" s="24">
        <v>348759</v>
      </c>
      <c r="M56" s="24"/>
      <c r="N56" s="24">
        <v>0</v>
      </c>
    </row>
    <row r="57" spans="2:14" ht="18.75">
      <c r="B57" s="1" t="s">
        <v>39</v>
      </c>
      <c r="H57" s="24"/>
      <c r="I57" s="24"/>
      <c r="J57" s="24"/>
      <c r="K57" s="24"/>
      <c r="L57" s="24"/>
      <c r="M57" s="24"/>
      <c r="N57" s="24"/>
    </row>
    <row r="58" spans="3:14" ht="18.75">
      <c r="C58" s="1" t="s">
        <v>6</v>
      </c>
      <c r="F58" s="2">
        <v>4</v>
      </c>
      <c r="H58" s="24">
        <v>0</v>
      </c>
      <c r="I58" s="24"/>
      <c r="J58" s="24">
        <v>0</v>
      </c>
      <c r="K58" s="24"/>
      <c r="L58" s="24">
        <v>0</v>
      </c>
      <c r="M58" s="24"/>
      <c r="N58" s="24">
        <v>23</v>
      </c>
    </row>
    <row r="59" spans="3:14" ht="18.75">
      <c r="C59" s="1" t="s">
        <v>7</v>
      </c>
      <c r="H59" s="24">
        <v>11548</v>
      </c>
      <c r="I59" s="24"/>
      <c r="J59" s="24">
        <v>20290</v>
      </c>
      <c r="K59" s="24"/>
      <c r="L59" s="24">
        <v>1884</v>
      </c>
      <c r="M59" s="24"/>
      <c r="N59" s="24">
        <v>3948</v>
      </c>
    </row>
    <row r="60" spans="2:14" ht="18.75">
      <c r="B60" s="1" t="s">
        <v>40</v>
      </c>
      <c r="F60" s="2">
        <v>10</v>
      </c>
      <c r="H60" s="24">
        <v>0</v>
      </c>
      <c r="I60" s="24"/>
      <c r="J60" s="24">
        <v>271413</v>
      </c>
      <c r="K60" s="24"/>
      <c r="L60" s="24">
        <v>0</v>
      </c>
      <c r="M60" s="24"/>
      <c r="N60" s="24">
        <v>271413</v>
      </c>
    </row>
    <row r="61" spans="2:14" ht="18.75">
      <c r="B61" s="1" t="s">
        <v>41</v>
      </c>
      <c r="H61" s="24"/>
      <c r="I61" s="24"/>
      <c r="J61" s="24"/>
      <c r="K61" s="24"/>
      <c r="L61" s="24"/>
      <c r="M61" s="24"/>
      <c r="N61" s="24"/>
    </row>
    <row r="62" spans="3:14" ht="18.75">
      <c r="C62" s="1" t="s">
        <v>42</v>
      </c>
      <c r="F62" s="2">
        <v>11</v>
      </c>
      <c r="H62" s="24">
        <v>17276</v>
      </c>
      <c r="I62" s="24"/>
      <c r="J62" s="24">
        <v>15626</v>
      </c>
      <c r="K62" s="24"/>
      <c r="L62" s="24">
        <v>0</v>
      </c>
      <c r="M62" s="24"/>
      <c r="N62" s="24">
        <v>0</v>
      </c>
    </row>
    <row r="63" spans="3:14" ht="18.75">
      <c r="C63" s="1" t="s">
        <v>43</v>
      </c>
      <c r="F63" s="2">
        <v>12</v>
      </c>
      <c r="H63" s="24">
        <v>11989</v>
      </c>
      <c r="I63" s="24"/>
      <c r="J63" s="24">
        <v>11412</v>
      </c>
      <c r="K63" s="24"/>
      <c r="L63" s="24">
        <v>0</v>
      </c>
      <c r="M63" s="24"/>
      <c r="N63" s="24">
        <v>0</v>
      </c>
    </row>
    <row r="64" spans="2:14" ht="18.75">
      <c r="B64" s="1" t="s">
        <v>44</v>
      </c>
      <c r="H64" s="24"/>
      <c r="I64" s="24"/>
      <c r="J64" s="24"/>
      <c r="K64" s="24"/>
      <c r="L64" s="24"/>
      <c r="M64" s="24"/>
      <c r="N64" s="24"/>
    </row>
    <row r="65" spans="3:14" ht="18.75">
      <c r="C65" s="1" t="s">
        <v>190</v>
      </c>
      <c r="H65" s="24">
        <v>5387</v>
      </c>
      <c r="I65" s="24"/>
      <c r="J65" s="24">
        <v>0</v>
      </c>
      <c r="K65" s="24"/>
      <c r="L65" s="24">
        <v>5387</v>
      </c>
      <c r="M65" s="24"/>
      <c r="N65" s="24">
        <v>0</v>
      </c>
    </row>
    <row r="66" spans="3:14" ht="18.75">
      <c r="C66" s="1" t="s">
        <v>45</v>
      </c>
      <c r="H66" s="24">
        <v>14437</v>
      </c>
      <c r="I66" s="24"/>
      <c r="J66" s="24">
        <v>11085</v>
      </c>
      <c r="K66" s="24"/>
      <c r="L66" s="24">
        <v>7119</v>
      </c>
      <c r="M66" s="24"/>
      <c r="N66" s="24">
        <v>3766</v>
      </c>
    </row>
    <row r="67" spans="1:14" ht="19.5">
      <c r="A67" s="15" t="s">
        <v>182</v>
      </c>
      <c r="H67" s="4">
        <f>SUM(H56:H66)</f>
        <v>409396</v>
      </c>
      <c r="I67" s="24"/>
      <c r="J67" s="4">
        <f>SUM(J56:J66)</f>
        <v>329826</v>
      </c>
      <c r="K67" s="24"/>
      <c r="L67" s="4">
        <f>SUM(L56:L66)</f>
        <v>363149</v>
      </c>
      <c r="M67" s="24"/>
      <c r="N67" s="4">
        <f>SUM(N56:N66)</f>
        <v>279150</v>
      </c>
    </row>
    <row r="68" spans="1:14" ht="6.75" customHeight="1">
      <c r="A68" s="1" t="s">
        <v>38</v>
      </c>
      <c r="H68" s="24"/>
      <c r="I68" s="24"/>
      <c r="J68" s="24"/>
      <c r="K68" s="24"/>
      <c r="L68" s="24"/>
      <c r="M68" s="24"/>
      <c r="N68" s="24"/>
    </row>
    <row r="69" spans="1:14" ht="19.5">
      <c r="A69" s="15" t="s">
        <v>46</v>
      </c>
      <c r="H69" s="24"/>
      <c r="I69" s="24"/>
      <c r="J69" s="24"/>
      <c r="K69" s="24"/>
      <c r="L69" s="24"/>
      <c r="M69" s="24"/>
      <c r="N69" s="24"/>
    </row>
    <row r="70" spans="2:14" ht="18.75">
      <c r="B70" s="1" t="s">
        <v>150</v>
      </c>
      <c r="F70" s="2">
        <v>11</v>
      </c>
      <c r="H70" s="24">
        <v>24640</v>
      </c>
      <c r="I70" s="24"/>
      <c r="J70" s="24">
        <v>22325</v>
      </c>
      <c r="K70" s="24"/>
      <c r="L70" s="24">
        <v>0</v>
      </c>
      <c r="M70" s="24"/>
      <c r="N70" s="24">
        <v>0</v>
      </c>
    </row>
    <row r="71" spans="2:14" ht="18.75">
      <c r="B71" s="1" t="s">
        <v>151</v>
      </c>
      <c r="F71" s="2">
        <v>12</v>
      </c>
      <c r="H71" s="24">
        <v>15263</v>
      </c>
      <c r="I71" s="24"/>
      <c r="J71" s="24">
        <v>21404</v>
      </c>
      <c r="K71" s="24"/>
      <c r="L71" s="24">
        <v>0</v>
      </c>
      <c r="M71" s="24"/>
      <c r="N71" s="24">
        <v>0</v>
      </c>
    </row>
    <row r="72" spans="2:14" ht="18.75">
      <c r="B72" s="1" t="s">
        <v>49</v>
      </c>
      <c r="H72" s="24">
        <v>1370</v>
      </c>
      <c r="I72" s="24"/>
      <c r="J72" s="24">
        <v>1724</v>
      </c>
      <c r="K72" s="24"/>
      <c r="L72" s="24">
        <v>1370</v>
      </c>
      <c r="M72" s="24"/>
      <c r="N72" s="24">
        <v>1724</v>
      </c>
    </row>
    <row r="73" spans="1:14" ht="19.5">
      <c r="A73" s="15" t="s">
        <v>183</v>
      </c>
      <c r="H73" s="4">
        <f>SUM(H70:H72)</f>
        <v>41273</v>
      </c>
      <c r="I73" s="24"/>
      <c r="J73" s="4">
        <f>SUM(J70:J72)</f>
        <v>45453</v>
      </c>
      <c r="K73" s="24"/>
      <c r="L73" s="4">
        <f>SUM(L70:L72)</f>
        <v>1370</v>
      </c>
      <c r="M73" s="24"/>
      <c r="N73" s="4">
        <f>SUM(N70:N72)</f>
        <v>1724</v>
      </c>
    </row>
    <row r="74" spans="8:14" ht="18.75">
      <c r="H74" s="25"/>
      <c r="I74" s="25"/>
      <c r="J74" s="25"/>
      <c r="K74" s="25"/>
      <c r="L74" s="25"/>
      <c r="M74" s="25"/>
      <c r="N74" s="25"/>
    </row>
    <row r="75" spans="1:14" ht="20.25" thickBot="1">
      <c r="A75" s="15" t="s">
        <v>20</v>
      </c>
      <c r="H75" s="26">
        <f>+H73+H67</f>
        <v>450669</v>
      </c>
      <c r="I75" s="24"/>
      <c r="J75" s="26">
        <f>+J73+J67</f>
        <v>375279</v>
      </c>
      <c r="K75" s="24"/>
      <c r="L75" s="26">
        <f>+L73+L67</f>
        <v>364519</v>
      </c>
      <c r="M75" s="24"/>
      <c r="N75" s="26">
        <f>+N73+N67</f>
        <v>280874</v>
      </c>
    </row>
    <row r="76" ht="19.5" thickTop="1"/>
    <row r="85" spans="1:14" ht="33" customHeight="1">
      <c r="A85" s="21" t="s">
        <v>120</v>
      </c>
      <c r="N85" s="22" t="s">
        <v>174</v>
      </c>
    </row>
    <row r="86" spans="1:14" ht="19.5">
      <c r="A86" s="5" t="s">
        <v>33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9.5">
      <c r="A87" s="5" t="str">
        <f>A45</f>
        <v>BALANCE SHEETS (Cont.)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9.5">
      <c r="A88" s="5" t="str">
        <f>A46</f>
        <v>AS AT JUNE 30,2004 AND DECEMBER 31,2003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ht="19.5">
      <c r="A89" s="15"/>
    </row>
    <row r="90" spans="8:14" ht="18.75">
      <c r="H90" s="56" t="s">
        <v>12</v>
      </c>
      <c r="I90" s="56"/>
      <c r="J90" s="56"/>
      <c r="K90" s="56"/>
      <c r="L90" s="56"/>
      <c r="M90" s="56"/>
      <c r="N90" s="56"/>
    </row>
    <row r="91" spans="1:14" ht="19.5">
      <c r="A91" s="23"/>
      <c r="B91" s="9"/>
      <c r="C91" s="9"/>
      <c r="D91" s="9"/>
      <c r="H91" s="57" t="s">
        <v>1</v>
      </c>
      <c r="I91" s="55"/>
      <c r="J91" s="57"/>
      <c r="L91" s="57" t="s">
        <v>2</v>
      </c>
      <c r="M91" s="55"/>
      <c r="N91" s="57"/>
    </row>
    <row r="92" spans="6:14" ht="18.75">
      <c r="F92" s="1"/>
      <c r="H92" s="10" t="str">
        <f>H7</f>
        <v>June 30,</v>
      </c>
      <c r="I92" s="13"/>
      <c r="J92" s="10" t="s">
        <v>80</v>
      </c>
      <c r="L92" s="10" t="str">
        <f>H92</f>
        <v>June 30,</v>
      </c>
      <c r="M92" s="13"/>
      <c r="N92" s="10" t="str">
        <f>J92</f>
        <v>December 31,</v>
      </c>
    </row>
    <row r="93" spans="6:14" ht="18.75">
      <c r="F93" s="14"/>
      <c r="H93" s="13">
        <v>2004</v>
      </c>
      <c r="I93" s="13"/>
      <c r="J93" s="13">
        <v>2003</v>
      </c>
      <c r="L93" s="13">
        <f>H93</f>
        <v>2004</v>
      </c>
      <c r="M93" s="13"/>
      <c r="N93" s="13">
        <f>J93</f>
        <v>2003</v>
      </c>
    </row>
    <row r="94" spans="8:14" ht="18.75">
      <c r="H94" s="13" t="s">
        <v>13</v>
      </c>
      <c r="I94" s="13"/>
      <c r="J94" s="13" t="s">
        <v>14</v>
      </c>
      <c r="L94" s="13" t="s">
        <v>13</v>
      </c>
      <c r="M94" s="13"/>
      <c r="N94" s="13" t="str">
        <f>J94</f>
        <v>(Audited)</v>
      </c>
    </row>
    <row r="95" spans="1:14" ht="19.5">
      <c r="A95" s="7" t="s">
        <v>181</v>
      </c>
      <c r="B95" s="6"/>
      <c r="C95" s="6"/>
      <c r="D95" s="6"/>
      <c r="F95" s="8" t="s">
        <v>3</v>
      </c>
      <c r="H95" s="8" t="s">
        <v>15</v>
      </c>
      <c r="I95" s="2"/>
      <c r="J95" s="8"/>
      <c r="K95" s="2"/>
      <c r="L95" s="8" t="s">
        <v>15</v>
      </c>
      <c r="M95" s="2"/>
      <c r="N95" s="8"/>
    </row>
    <row r="96" spans="6:14" ht="4.5" customHeight="1">
      <c r="F96" s="13"/>
      <c r="H96" s="13"/>
      <c r="I96" s="2"/>
      <c r="J96" s="13"/>
      <c r="K96" s="2"/>
      <c r="L96" s="13"/>
      <c r="M96" s="2"/>
      <c r="N96" s="13"/>
    </row>
    <row r="97" spans="1:14" ht="19.5">
      <c r="A97" s="23" t="s">
        <v>50</v>
      </c>
      <c r="F97" s="13"/>
      <c r="H97" s="13"/>
      <c r="I97" s="2"/>
      <c r="J97" s="13"/>
      <c r="K97" s="2"/>
      <c r="L97" s="13"/>
      <c r="M97" s="2"/>
      <c r="N97" s="13"/>
    </row>
    <row r="98" spans="1:14" ht="18.75">
      <c r="A98" s="1" t="s">
        <v>21</v>
      </c>
      <c r="H98" s="24"/>
      <c r="I98" s="24"/>
      <c r="J98" s="24"/>
      <c r="K98" s="24"/>
      <c r="L98" s="24"/>
      <c r="M98" s="24"/>
      <c r="N98" s="24"/>
    </row>
    <row r="99" spans="2:14" ht="18.75">
      <c r="B99" s="1" t="s">
        <v>51</v>
      </c>
      <c r="H99" s="24"/>
      <c r="I99" s="24"/>
      <c r="J99" s="24"/>
      <c r="K99" s="24"/>
      <c r="L99" s="24"/>
      <c r="M99" s="24"/>
      <c r="N99" s="24"/>
    </row>
    <row r="100" spans="3:14" ht="18.75">
      <c r="C100" s="1" t="s">
        <v>121</v>
      </c>
      <c r="H100" s="24"/>
      <c r="I100" s="24"/>
      <c r="J100" s="24"/>
      <c r="K100" s="24"/>
      <c r="L100" s="24"/>
      <c r="M100" s="24"/>
      <c r="N100" s="24"/>
    </row>
    <row r="101" spans="3:14" ht="18.75">
      <c r="C101" s="1" t="s">
        <v>22</v>
      </c>
      <c r="D101" s="1" t="s">
        <v>122</v>
      </c>
      <c r="H101" s="24">
        <v>223000</v>
      </c>
      <c r="I101" s="24"/>
      <c r="J101" s="24">
        <v>223000</v>
      </c>
      <c r="K101" s="24"/>
      <c r="L101" s="24">
        <v>223000</v>
      </c>
      <c r="M101" s="24"/>
      <c r="N101" s="24">
        <v>223000</v>
      </c>
    </row>
    <row r="102" spans="2:14" ht="18.75">
      <c r="B102" s="1" t="s">
        <v>23</v>
      </c>
      <c r="H102" s="24"/>
      <c r="I102" s="24"/>
      <c r="J102" s="24"/>
      <c r="K102" s="24"/>
      <c r="L102" s="24"/>
      <c r="M102" s="24"/>
      <c r="N102" s="24"/>
    </row>
    <row r="103" spans="3:14" ht="18.75">
      <c r="C103" s="1" t="s">
        <v>121</v>
      </c>
      <c r="H103" s="24"/>
      <c r="I103" s="24"/>
      <c r="J103" s="24"/>
      <c r="K103" s="24"/>
      <c r="L103" s="24"/>
      <c r="M103" s="24"/>
      <c r="N103" s="24"/>
    </row>
    <row r="104" spans="3:14" ht="18.75">
      <c r="C104" s="1" t="s">
        <v>22</v>
      </c>
      <c r="D104" s="1" t="s">
        <v>122</v>
      </c>
      <c r="H104" s="24">
        <v>223000</v>
      </c>
      <c r="I104" s="24"/>
      <c r="J104" s="24">
        <v>223000</v>
      </c>
      <c r="K104" s="24"/>
      <c r="L104" s="24">
        <v>223000</v>
      </c>
      <c r="M104" s="24"/>
      <c r="N104" s="24">
        <v>223000</v>
      </c>
    </row>
    <row r="105" spans="2:14" ht="18.75">
      <c r="B105" s="1" t="s">
        <v>123</v>
      </c>
      <c r="H105" s="24"/>
      <c r="I105" s="24"/>
      <c r="J105" s="24"/>
      <c r="K105" s="24"/>
      <c r="L105" s="24"/>
      <c r="M105" s="24"/>
      <c r="N105" s="24"/>
    </row>
    <row r="106" spans="3:14" ht="18.75">
      <c r="C106" s="1" t="s">
        <v>54</v>
      </c>
      <c r="F106" s="2">
        <v>13</v>
      </c>
      <c r="H106" s="24">
        <v>7000</v>
      </c>
      <c r="I106" s="24"/>
      <c r="J106" s="24">
        <v>7000</v>
      </c>
      <c r="K106" s="24"/>
      <c r="L106" s="24">
        <v>7000</v>
      </c>
      <c r="M106" s="24"/>
      <c r="N106" s="24">
        <v>7000</v>
      </c>
    </row>
    <row r="107" spans="3:14" ht="18.75">
      <c r="C107" s="1" t="s">
        <v>124</v>
      </c>
      <c r="H107" s="24">
        <v>25387</v>
      </c>
      <c r="I107" s="24"/>
      <c r="J107" s="27">
        <v>129660</v>
      </c>
      <c r="K107" s="27"/>
      <c r="L107" s="27">
        <v>25387</v>
      </c>
      <c r="M107" s="27"/>
      <c r="N107" s="27">
        <v>129660</v>
      </c>
    </row>
    <row r="108" spans="3:14" ht="18.75">
      <c r="C108" s="1" t="s">
        <v>24</v>
      </c>
      <c r="H108" s="28">
        <f>SUM(H104:H107)</f>
        <v>255387</v>
      </c>
      <c r="I108" s="24"/>
      <c r="J108" s="28">
        <f>SUM(J104:J107)</f>
        <v>359660</v>
      </c>
      <c r="K108" s="24"/>
      <c r="L108" s="28">
        <f>SUM(L104:L107)</f>
        <v>255387</v>
      </c>
      <c r="M108" s="24"/>
      <c r="N108" s="28">
        <f>SUM(N104:N107)</f>
        <v>359660</v>
      </c>
    </row>
    <row r="109" spans="8:14" ht="18.75">
      <c r="H109" s="29"/>
      <c r="I109" s="24"/>
      <c r="J109" s="29"/>
      <c r="K109" s="24"/>
      <c r="L109" s="29"/>
      <c r="M109" s="24"/>
      <c r="N109" s="29"/>
    </row>
    <row r="110" spans="1:14" ht="19.5">
      <c r="A110" s="15" t="s">
        <v>25</v>
      </c>
      <c r="H110" s="29"/>
      <c r="I110" s="25"/>
      <c r="J110" s="29"/>
      <c r="K110" s="25"/>
      <c r="L110" s="29"/>
      <c r="M110" s="25"/>
      <c r="N110" s="29"/>
    </row>
    <row r="111" spans="2:14" ht="27" customHeight="1" thickBot="1">
      <c r="B111" s="15" t="s">
        <v>50</v>
      </c>
      <c r="H111" s="26">
        <f>+H108+H75</f>
        <v>706056</v>
      </c>
      <c r="I111" s="24"/>
      <c r="J111" s="26">
        <f>+J108+J75</f>
        <v>734939</v>
      </c>
      <c r="K111" s="24"/>
      <c r="L111" s="26">
        <f>+L108+L75</f>
        <v>619906</v>
      </c>
      <c r="M111" s="24"/>
      <c r="N111" s="26">
        <f>+N108+N75</f>
        <v>640534</v>
      </c>
    </row>
    <row r="112" spans="8:14" ht="19.5" thickTop="1">
      <c r="H112" s="24"/>
      <c r="I112" s="24"/>
      <c r="J112" s="24"/>
      <c r="K112" s="24"/>
      <c r="L112" s="24"/>
      <c r="M112" s="24"/>
      <c r="N112" s="24"/>
    </row>
    <row r="113" spans="8:14" ht="18.75">
      <c r="H113" s="24"/>
      <c r="I113" s="24"/>
      <c r="J113" s="24"/>
      <c r="K113" s="24"/>
      <c r="L113" s="24"/>
      <c r="M113" s="24"/>
      <c r="N113" s="24"/>
    </row>
    <row r="114" spans="8:14" ht="18.75">
      <c r="H114" s="24"/>
      <c r="I114" s="24"/>
      <c r="J114" s="24"/>
      <c r="K114" s="24"/>
      <c r="L114" s="24"/>
      <c r="M114" s="24"/>
      <c r="N114" s="24"/>
    </row>
    <row r="115" spans="8:14" ht="18.75">
      <c r="H115" s="24"/>
      <c r="I115" s="24"/>
      <c r="J115" s="24"/>
      <c r="K115" s="24"/>
      <c r="L115" s="24"/>
      <c r="M115" s="24"/>
      <c r="N115" s="24"/>
    </row>
    <row r="116" spans="8:14" ht="18.75">
      <c r="H116" s="24"/>
      <c r="I116" s="24"/>
      <c r="J116" s="24"/>
      <c r="K116" s="24"/>
      <c r="L116" s="24"/>
      <c r="M116" s="24"/>
      <c r="N116" s="24"/>
    </row>
    <row r="117" spans="8:14" ht="18.75">
      <c r="H117" s="24"/>
      <c r="I117" s="24"/>
      <c r="J117" s="24"/>
      <c r="K117" s="24"/>
      <c r="L117" s="24"/>
      <c r="M117" s="24"/>
      <c r="N117" s="24"/>
    </row>
    <row r="118" spans="8:14" ht="18.75">
      <c r="H118" s="24"/>
      <c r="I118" s="24"/>
      <c r="J118" s="24"/>
      <c r="K118" s="24"/>
      <c r="L118" s="24"/>
      <c r="M118" s="24"/>
      <c r="N118" s="24"/>
    </row>
    <row r="119" spans="8:14" ht="18.75">
      <c r="H119" s="24"/>
      <c r="I119" s="24"/>
      <c r="J119" s="24"/>
      <c r="K119" s="24"/>
      <c r="L119" s="24"/>
      <c r="M119" s="24"/>
      <c r="N119" s="24"/>
    </row>
    <row r="120" spans="8:14" ht="18.75">
      <c r="H120" s="24"/>
      <c r="I120" s="24"/>
      <c r="J120" s="24"/>
      <c r="K120" s="24"/>
      <c r="L120" s="24"/>
      <c r="M120" s="24"/>
      <c r="N120" s="24"/>
    </row>
    <row r="121" spans="8:14" ht="18.75">
      <c r="H121" s="24"/>
      <c r="I121" s="24"/>
      <c r="J121" s="24"/>
      <c r="K121" s="24"/>
      <c r="L121" s="24"/>
      <c r="M121" s="24"/>
      <c r="N121" s="24"/>
    </row>
    <row r="122" spans="8:14" ht="18.75">
      <c r="H122" s="24"/>
      <c r="I122" s="24"/>
      <c r="J122" s="24"/>
      <c r="K122" s="24"/>
      <c r="L122" s="24"/>
      <c r="M122" s="24"/>
      <c r="N122" s="24"/>
    </row>
    <row r="123" spans="8:14" ht="18.75">
      <c r="H123" s="24"/>
      <c r="I123" s="24"/>
      <c r="J123" s="24"/>
      <c r="K123" s="24"/>
      <c r="L123" s="24"/>
      <c r="M123" s="24"/>
      <c r="N123" s="24"/>
    </row>
    <row r="124" spans="8:14" ht="18.75">
      <c r="H124" s="24"/>
      <c r="I124" s="24"/>
      <c r="J124" s="24"/>
      <c r="K124" s="24"/>
      <c r="L124" s="24"/>
      <c r="M124" s="24"/>
      <c r="N124" s="24"/>
    </row>
    <row r="125" spans="8:14" ht="18.75">
      <c r="H125" s="24"/>
      <c r="I125" s="24"/>
      <c r="J125" s="24"/>
      <c r="K125" s="24"/>
      <c r="L125" s="24"/>
      <c r="M125" s="24"/>
      <c r="N125" s="24"/>
    </row>
    <row r="126" spans="8:14" ht="18.75">
      <c r="H126" s="24"/>
      <c r="I126" s="24"/>
      <c r="J126" s="24"/>
      <c r="K126" s="24"/>
      <c r="L126" s="24"/>
      <c r="M126" s="24"/>
      <c r="N126" s="24"/>
    </row>
    <row r="127" spans="1:14" ht="21" customHeight="1">
      <c r="A127" s="21" t="s">
        <v>120</v>
      </c>
      <c r="H127" s="24"/>
      <c r="I127" s="24"/>
      <c r="J127" s="24"/>
      <c r="K127" s="24"/>
      <c r="L127" s="24"/>
      <c r="M127" s="24"/>
      <c r="N127" s="22" t="s">
        <v>175</v>
      </c>
    </row>
    <row r="128" spans="1:14" ht="19.5">
      <c r="A128" s="5" t="s">
        <v>33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s="15" customFormat="1" ht="19.5">
      <c r="A129" s="5" t="s">
        <v>55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5" customFormat="1" ht="19.5">
      <c r="A130" s="5" t="s">
        <v>136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2" spans="8:14" ht="18.75">
      <c r="H132" s="56" t="s">
        <v>12</v>
      </c>
      <c r="I132" s="56"/>
      <c r="J132" s="56"/>
      <c r="K132" s="56"/>
      <c r="L132" s="56"/>
      <c r="M132" s="56"/>
      <c r="N132" s="56"/>
    </row>
    <row r="133" spans="8:14" ht="18.75">
      <c r="H133" s="55" t="s">
        <v>1</v>
      </c>
      <c r="I133" s="55"/>
      <c r="J133" s="55"/>
      <c r="L133" s="55" t="s">
        <v>2</v>
      </c>
      <c r="M133" s="55"/>
      <c r="N133" s="55"/>
    </row>
    <row r="134" spans="6:14" ht="18.75">
      <c r="F134" s="8" t="s">
        <v>3</v>
      </c>
      <c r="H134" s="11">
        <v>2004</v>
      </c>
      <c r="I134" s="2"/>
      <c r="J134" s="11">
        <v>2003</v>
      </c>
      <c r="K134" s="2"/>
      <c r="L134" s="11">
        <f>H134</f>
        <v>2004</v>
      </c>
      <c r="M134" s="2"/>
      <c r="N134" s="11">
        <f>J134</f>
        <v>2003</v>
      </c>
    </row>
    <row r="135" ht="19.5">
      <c r="A135" s="15" t="s">
        <v>56</v>
      </c>
    </row>
    <row r="136" spans="2:14" ht="18.75">
      <c r="B136" s="1" t="s">
        <v>57</v>
      </c>
      <c r="F136" s="2">
        <v>4</v>
      </c>
      <c r="H136" s="24">
        <v>100828</v>
      </c>
      <c r="I136" s="24"/>
      <c r="J136" s="25">
        <v>53975</v>
      </c>
      <c r="K136" s="24"/>
      <c r="L136" s="24">
        <v>99267</v>
      </c>
      <c r="M136" s="24"/>
      <c r="N136" s="24">
        <v>37831</v>
      </c>
    </row>
    <row r="137" spans="2:14" ht="18.75">
      <c r="B137" s="1" t="s">
        <v>58</v>
      </c>
      <c r="H137" s="24">
        <v>46828</v>
      </c>
      <c r="I137" s="24"/>
      <c r="J137" s="25">
        <v>28830</v>
      </c>
      <c r="K137" s="24"/>
      <c r="L137" s="24">
        <v>0</v>
      </c>
      <c r="M137" s="24"/>
      <c r="N137" s="24">
        <v>0</v>
      </c>
    </row>
    <row r="138" spans="2:14" ht="18.75">
      <c r="B138" s="1" t="s">
        <v>59</v>
      </c>
      <c r="F138" s="2">
        <v>4</v>
      </c>
      <c r="H138" s="24">
        <v>3082</v>
      </c>
      <c r="I138" s="24"/>
      <c r="J138" s="25">
        <v>3061</v>
      </c>
      <c r="K138" s="24"/>
      <c r="L138" s="24">
        <v>3082</v>
      </c>
      <c r="M138" s="24"/>
      <c r="N138" s="24">
        <v>3244</v>
      </c>
    </row>
    <row r="139" spans="2:14" ht="18.75">
      <c r="B139" s="1" t="s">
        <v>60</v>
      </c>
      <c r="F139" s="2">
        <v>4</v>
      </c>
      <c r="H139" s="24">
        <v>5108</v>
      </c>
      <c r="I139" s="24"/>
      <c r="J139" s="25">
        <v>2438</v>
      </c>
      <c r="K139" s="24"/>
      <c r="L139" s="24">
        <v>2838</v>
      </c>
      <c r="M139" s="24"/>
      <c r="N139" s="24">
        <v>1903</v>
      </c>
    </row>
    <row r="140" spans="2:14" ht="18.75">
      <c r="B140" s="1" t="s">
        <v>152</v>
      </c>
      <c r="H140" s="24"/>
      <c r="I140" s="24"/>
      <c r="J140" s="25"/>
      <c r="K140" s="24"/>
      <c r="L140" s="24"/>
      <c r="M140" s="24"/>
      <c r="N140" s="24"/>
    </row>
    <row r="141" spans="3:14" ht="18.75">
      <c r="C141" s="1" t="s">
        <v>145</v>
      </c>
      <c r="F141" s="2">
        <v>4</v>
      </c>
      <c r="H141" s="24">
        <v>0</v>
      </c>
      <c r="I141" s="24"/>
      <c r="J141" s="24">
        <v>0</v>
      </c>
      <c r="K141" s="24"/>
      <c r="L141" s="24">
        <v>11658</v>
      </c>
      <c r="M141" s="24"/>
      <c r="N141" s="24">
        <v>0</v>
      </c>
    </row>
    <row r="142" spans="3:14" ht="18.75">
      <c r="C142" s="1" t="s">
        <v>26</v>
      </c>
      <c r="H142" s="4">
        <f>SUM(H136:H141)</f>
        <v>155846</v>
      </c>
      <c r="I142" s="24"/>
      <c r="J142" s="4">
        <f>SUM(J136:J141)</f>
        <v>88304</v>
      </c>
      <c r="K142" s="24"/>
      <c r="L142" s="4">
        <f>SUM(L136:L141)</f>
        <v>116845</v>
      </c>
      <c r="M142" s="24"/>
      <c r="N142" s="4">
        <f>SUM(N136:N141)</f>
        <v>42978</v>
      </c>
    </row>
    <row r="143" spans="8:14" ht="18.75">
      <c r="H143" s="24"/>
      <c r="I143" s="24"/>
      <c r="J143" s="24"/>
      <c r="K143" s="24"/>
      <c r="L143" s="24"/>
      <c r="M143" s="24"/>
      <c r="N143" s="24"/>
    </row>
    <row r="144" spans="1:14" ht="19.5">
      <c r="A144" s="15" t="s">
        <v>61</v>
      </c>
      <c r="H144" s="24"/>
      <c r="I144" s="24"/>
      <c r="J144" s="24"/>
      <c r="K144" s="24"/>
      <c r="L144" s="24"/>
      <c r="M144" s="24"/>
      <c r="N144" s="24"/>
    </row>
    <row r="145" spans="2:14" ht="18.75">
      <c r="B145" s="1" t="s">
        <v>62</v>
      </c>
      <c r="H145" s="24">
        <v>85135</v>
      </c>
      <c r="I145" s="24"/>
      <c r="J145" s="24">
        <v>48285</v>
      </c>
      <c r="K145" s="24"/>
      <c r="L145" s="24">
        <v>84022</v>
      </c>
      <c r="M145" s="24"/>
      <c r="N145" s="24">
        <v>34360</v>
      </c>
    </row>
    <row r="146" spans="2:14" ht="18.75">
      <c r="B146" s="1" t="s">
        <v>63</v>
      </c>
      <c r="F146" s="2">
        <v>18</v>
      </c>
      <c r="H146" s="24">
        <v>30443</v>
      </c>
      <c r="I146" s="24"/>
      <c r="J146" s="24">
        <v>24794</v>
      </c>
      <c r="K146" s="24"/>
      <c r="L146" s="24">
        <v>0</v>
      </c>
      <c r="M146" s="24"/>
      <c r="N146" s="24">
        <v>0</v>
      </c>
    </row>
    <row r="147" spans="2:14" ht="18.75">
      <c r="B147" s="1" t="s">
        <v>64</v>
      </c>
      <c r="F147" s="2">
        <v>19</v>
      </c>
      <c r="H147" s="24">
        <v>28421</v>
      </c>
      <c r="I147" s="24"/>
      <c r="J147" s="25">
        <v>27068</v>
      </c>
      <c r="K147" s="24"/>
      <c r="L147" s="24">
        <v>22577</v>
      </c>
      <c r="M147" s="24"/>
      <c r="N147" s="24">
        <v>19162</v>
      </c>
    </row>
    <row r="148" spans="2:14" ht="18.75">
      <c r="B148" s="1" t="s">
        <v>65</v>
      </c>
      <c r="H148" s="24">
        <v>0</v>
      </c>
      <c r="I148" s="24"/>
      <c r="J148" s="24">
        <v>0</v>
      </c>
      <c r="K148" s="24"/>
      <c r="L148" s="24">
        <v>0</v>
      </c>
      <c r="M148" s="24"/>
      <c r="N148" s="24">
        <v>0</v>
      </c>
    </row>
    <row r="149" spans="2:14" ht="18.75">
      <c r="B149" s="1" t="s">
        <v>153</v>
      </c>
      <c r="H149" s="24"/>
      <c r="I149" s="24"/>
      <c r="J149" s="24"/>
      <c r="K149" s="24"/>
      <c r="L149" s="24"/>
      <c r="M149" s="24"/>
      <c r="N149" s="24"/>
    </row>
    <row r="150" spans="3:14" ht="18.75">
      <c r="C150" s="1" t="s">
        <v>145</v>
      </c>
      <c r="F150" s="2">
        <v>4</v>
      </c>
      <c r="H150" s="24">
        <v>0</v>
      </c>
      <c r="I150" s="24"/>
      <c r="J150" s="24">
        <v>0</v>
      </c>
      <c r="K150" s="24"/>
      <c r="L150" s="24">
        <v>0</v>
      </c>
      <c r="M150" s="24"/>
      <c r="N150" s="24">
        <v>2621</v>
      </c>
    </row>
    <row r="151" spans="3:14" ht="18.75">
      <c r="C151" s="1" t="s">
        <v>27</v>
      </c>
      <c r="H151" s="4">
        <f>SUM(H144:H150)</f>
        <v>143999</v>
      </c>
      <c r="I151" s="24"/>
      <c r="J151" s="4">
        <f>SUM(J144:J150)</f>
        <v>100147</v>
      </c>
      <c r="K151" s="24"/>
      <c r="L151" s="4">
        <f>SUM(L144:L150)</f>
        <v>106599</v>
      </c>
      <c r="M151" s="24"/>
      <c r="N151" s="4">
        <f>SUM(N144:N150)</f>
        <v>56143</v>
      </c>
    </row>
    <row r="152" spans="8:14" ht="7.5" customHeight="1">
      <c r="H152" s="24"/>
      <c r="I152" s="24"/>
      <c r="J152" s="24"/>
      <c r="K152" s="24"/>
      <c r="L152" s="24"/>
      <c r="M152" s="24"/>
      <c r="N152" s="24"/>
    </row>
    <row r="153" spans="1:14" ht="19.5">
      <c r="A153" s="15" t="s">
        <v>28</v>
      </c>
      <c r="H153" s="17">
        <f>H142-H151</f>
        <v>11847</v>
      </c>
      <c r="I153" s="17"/>
      <c r="J153" s="17">
        <f>J142-J151</f>
        <v>-11843</v>
      </c>
      <c r="K153" s="17"/>
      <c r="L153" s="17">
        <f>L142-L151</f>
        <v>10246</v>
      </c>
      <c r="M153" s="17"/>
      <c r="N153" s="17">
        <f>N142-N151</f>
        <v>-13165</v>
      </c>
    </row>
    <row r="154" spans="1:14" ht="19.5">
      <c r="A154" s="15" t="s">
        <v>29</v>
      </c>
      <c r="H154" s="17">
        <v>-3731</v>
      </c>
      <c r="I154" s="17"/>
      <c r="J154" s="36">
        <v>-27713</v>
      </c>
      <c r="K154" s="17"/>
      <c r="L154" s="17">
        <v>-2130</v>
      </c>
      <c r="M154" s="17"/>
      <c r="N154" s="36">
        <v>-26391</v>
      </c>
    </row>
    <row r="155" spans="1:14" ht="20.25" thickBot="1">
      <c r="A155" s="15" t="s">
        <v>30</v>
      </c>
      <c r="H155" s="30">
        <f>SUM(H153:H154)</f>
        <v>8116</v>
      </c>
      <c r="I155" s="17"/>
      <c r="J155" s="30">
        <f>SUM(J153:J154)</f>
        <v>-39556</v>
      </c>
      <c r="K155" s="17"/>
      <c r="L155" s="30">
        <f>SUM(L153:L154)</f>
        <v>8116</v>
      </c>
      <c r="M155" s="17"/>
      <c r="N155" s="30">
        <f>SUM(N153:N154)</f>
        <v>-39556</v>
      </c>
    </row>
    <row r="156" spans="8:14" ht="12" customHeight="1" thickTop="1">
      <c r="H156" s="17"/>
      <c r="I156" s="17"/>
      <c r="J156" s="17"/>
      <c r="K156" s="17"/>
      <c r="L156" s="17"/>
      <c r="M156" s="17"/>
      <c r="N156" s="17"/>
    </row>
    <row r="157" spans="1:14" ht="19.5">
      <c r="A157" s="15" t="s">
        <v>31</v>
      </c>
      <c r="H157" s="31">
        <f>H155/22300</f>
        <v>0.36394618834080716</v>
      </c>
      <c r="I157" s="32"/>
      <c r="J157" s="31">
        <v>-1.58</v>
      </c>
      <c r="K157" s="31"/>
      <c r="L157" s="31">
        <f>L155/22300</f>
        <v>0.36394618834080716</v>
      </c>
      <c r="M157" s="31"/>
      <c r="N157" s="31">
        <v>-1.58</v>
      </c>
    </row>
    <row r="158" spans="8:14" ht="10.5" customHeight="1">
      <c r="H158" s="17"/>
      <c r="I158" s="17"/>
      <c r="J158" s="17"/>
      <c r="K158" s="17"/>
      <c r="L158" s="17"/>
      <c r="M158" s="17"/>
      <c r="N158" s="17"/>
    </row>
    <row r="159" spans="1:14" ht="19.5">
      <c r="A159" s="15" t="s">
        <v>32</v>
      </c>
      <c r="B159" s="15"/>
      <c r="C159" s="15"/>
      <c r="H159" s="17"/>
      <c r="I159" s="17"/>
      <c r="J159" s="17"/>
      <c r="K159" s="17"/>
      <c r="L159" s="17"/>
      <c r="M159" s="17"/>
      <c r="N159" s="17"/>
    </row>
    <row r="160" spans="1:14" ht="19.5">
      <c r="A160" s="15"/>
      <c r="B160" s="15" t="s">
        <v>130</v>
      </c>
      <c r="C160" s="15"/>
      <c r="H160" s="41">
        <v>22300000</v>
      </c>
      <c r="I160" s="17"/>
      <c r="J160" s="41">
        <v>25000000</v>
      </c>
      <c r="K160" s="17"/>
      <c r="L160" s="41">
        <v>22300000</v>
      </c>
      <c r="M160" s="17"/>
      <c r="N160" s="41">
        <v>25000000</v>
      </c>
    </row>
    <row r="161" spans="8:14" ht="18.75">
      <c r="H161" s="17"/>
      <c r="I161" s="17"/>
      <c r="J161" s="17"/>
      <c r="K161" s="17"/>
      <c r="L161" s="17"/>
      <c r="M161" s="17"/>
      <c r="N161" s="17"/>
    </row>
    <row r="162" spans="8:14" ht="18.75">
      <c r="H162" s="17"/>
      <c r="I162" s="17"/>
      <c r="J162" s="17"/>
      <c r="K162" s="17"/>
      <c r="L162" s="17"/>
      <c r="M162" s="17"/>
      <c r="N162" s="17"/>
    </row>
    <row r="163" spans="8:14" ht="18.75">
      <c r="H163" s="17"/>
      <c r="I163" s="17"/>
      <c r="J163" s="17"/>
      <c r="K163" s="17"/>
      <c r="L163" s="17"/>
      <c r="M163" s="17"/>
      <c r="N163" s="17"/>
    </row>
    <row r="164" spans="8:14" ht="18.75">
      <c r="H164" s="17"/>
      <c r="I164" s="17"/>
      <c r="J164" s="17"/>
      <c r="K164" s="17"/>
      <c r="L164" s="17"/>
      <c r="M164" s="17"/>
      <c r="N164" s="17"/>
    </row>
    <row r="165" spans="8:14" ht="18.75">
      <c r="H165" s="17"/>
      <c r="I165" s="17"/>
      <c r="J165" s="17"/>
      <c r="K165" s="17"/>
      <c r="L165" s="17"/>
      <c r="M165" s="17"/>
      <c r="N165" s="17"/>
    </row>
    <row r="166" spans="8:14" ht="18.75">
      <c r="H166" s="17"/>
      <c r="I166" s="17"/>
      <c r="J166" s="17"/>
      <c r="K166" s="17"/>
      <c r="L166" s="17"/>
      <c r="M166" s="17"/>
      <c r="N166" s="17"/>
    </row>
    <row r="167" spans="8:14" ht="18.75">
      <c r="H167" s="17"/>
      <c r="I167" s="17"/>
      <c r="J167" s="17"/>
      <c r="K167" s="17"/>
      <c r="L167" s="17"/>
      <c r="M167" s="17"/>
      <c r="N167" s="17"/>
    </row>
    <row r="168" spans="8:14" ht="18.75">
      <c r="H168" s="17"/>
      <c r="I168" s="17"/>
      <c r="J168" s="17"/>
      <c r="K168" s="17"/>
      <c r="L168" s="17"/>
      <c r="M168" s="17"/>
      <c r="N168" s="17"/>
    </row>
    <row r="169" spans="8:14" ht="18.75">
      <c r="H169" s="17"/>
      <c r="I169" s="17"/>
      <c r="J169" s="17"/>
      <c r="K169" s="17"/>
      <c r="L169" s="17"/>
      <c r="M169" s="17"/>
      <c r="N169" s="17"/>
    </row>
    <row r="170" spans="1:14" ht="21" customHeight="1">
      <c r="A170" s="21" t="s">
        <v>120</v>
      </c>
      <c r="H170" s="17"/>
      <c r="I170" s="17"/>
      <c r="J170" s="17"/>
      <c r="K170" s="17"/>
      <c r="L170" s="17"/>
      <c r="M170" s="17"/>
      <c r="N170" s="22" t="s">
        <v>176</v>
      </c>
    </row>
    <row r="171" spans="1:14" ht="19.5">
      <c r="A171" s="5" t="s">
        <v>33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s="15" customFormat="1" ht="19.5">
      <c r="A172" s="5" t="s">
        <v>55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5" customFormat="1" ht="19.5">
      <c r="A173" s="5" t="s">
        <v>137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5" spans="8:14" ht="18.75">
      <c r="H175" s="56" t="s">
        <v>12</v>
      </c>
      <c r="I175" s="56"/>
      <c r="J175" s="56"/>
      <c r="K175" s="56"/>
      <c r="L175" s="56"/>
      <c r="M175" s="56"/>
      <c r="N175" s="56"/>
    </row>
    <row r="176" spans="8:14" ht="18.75">
      <c r="H176" s="55" t="s">
        <v>1</v>
      </c>
      <c r="I176" s="55"/>
      <c r="J176" s="55"/>
      <c r="L176" s="55" t="s">
        <v>2</v>
      </c>
      <c r="M176" s="55"/>
      <c r="N176" s="55"/>
    </row>
    <row r="177" spans="6:14" ht="18.75">
      <c r="F177" s="8" t="s">
        <v>3</v>
      </c>
      <c r="H177" s="11">
        <v>2004</v>
      </c>
      <c r="I177" s="2"/>
      <c r="J177" s="11">
        <v>2003</v>
      </c>
      <c r="K177" s="2"/>
      <c r="L177" s="11">
        <f>H177</f>
        <v>2004</v>
      </c>
      <c r="M177" s="2"/>
      <c r="N177" s="11">
        <f>J177</f>
        <v>2003</v>
      </c>
    </row>
    <row r="178" ht="19.5">
      <c r="A178" s="15" t="s">
        <v>56</v>
      </c>
    </row>
    <row r="179" spans="2:14" ht="18.75">
      <c r="B179" s="1" t="s">
        <v>57</v>
      </c>
      <c r="F179" s="2">
        <v>4</v>
      </c>
      <c r="H179" s="24">
        <v>219199</v>
      </c>
      <c r="I179" s="24"/>
      <c r="J179" s="25">
        <v>169218</v>
      </c>
      <c r="K179" s="24"/>
      <c r="L179" s="24">
        <v>207233</v>
      </c>
      <c r="M179" s="24"/>
      <c r="N179" s="24">
        <v>105550</v>
      </c>
    </row>
    <row r="180" spans="2:14" ht="18.75">
      <c r="B180" s="1" t="s">
        <v>58</v>
      </c>
      <c r="H180" s="24">
        <v>91044</v>
      </c>
      <c r="I180" s="24"/>
      <c r="J180" s="25">
        <v>58001</v>
      </c>
      <c r="K180" s="24"/>
      <c r="L180" s="24">
        <v>0</v>
      </c>
      <c r="M180" s="24"/>
      <c r="N180" s="24">
        <v>0</v>
      </c>
    </row>
    <row r="181" spans="2:14" ht="18.75">
      <c r="B181" s="1" t="s">
        <v>59</v>
      </c>
      <c r="F181" s="2">
        <v>4</v>
      </c>
      <c r="H181" s="24">
        <v>4510</v>
      </c>
      <c r="I181" s="24"/>
      <c r="J181" s="25">
        <v>4478</v>
      </c>
      <c r="K181" s="24"/>
      <c r="L181" s="24">
        <v>4510</v>
      </c>
      <c r="M181" s="24"/>
      <c r="N181" s="24">
        <v>4661</v>
      </c>
    </row>
    <row r="182" spans="2:14" ht="18.75">
      <c r="B182" s="1" t="s">
        <v>60</v>
      </c>
      <c r="F182" s="2">
        <v>4</v>
      </c>
      <c r="H182" s="24">
        <v>8357</v>
      </c>
      <c r="I182" s="24"/>
      <c r="J182" s="25">
        <v>4975</v>
      </c>
      <c r="K182" s="24"/>
      <c r="L182" s="24">
        <v>6974</v>
      </c>
      <c r="M182" s="24"/>
      <c r="N182" s="24">
        <v>3325</v>
      </c>
    </row>
    <row r="183" spans="2:14" ht="18.75">
      <c r="B183" s="1" t="s">
        <v>154</v>
      </c>
      <c r="H183" s="24"/>
      <c r="I183" s="24"/>
      <c r="J183" s="24"/>
      <c r="K183" s="24"/>
      <c r="L183" s="24"/>
      <c r="M183" s="24"/>
      <c r="N183" s="24"/>
    </row>
    <row r="184" spans="3:14" ht="18.75">
      <c r="C184" s="1" t="s">
        <v>145</v>
      </c>
      <c r="F184" s="2">
        <v>4</v>
      </c>
      <c r="H184" s="24">
        <v>0</v>
      </c>
      <c r="I184" s="24"/>
      <c r="J184" s="24">
        <v>0</v>
      </c>
      <c r="K184" s="24"/>
      <c r="L184" s="24">
        <v>21168</v>
      </c>
      <c r="M184" s="24"/>
      <c r="N184" s="24">
        <v>0</v>
      </c>
    </row>
    <row r="185" spans="3:14" ht="18.75">
      <c r="C185" s="1" t="s">
        <v>26</v>
      </c>
      <c r="H185" s="4">
        <f>SUM(H179:H184)</f>
        <v>323110</v>
      </c>
      <c r="I185" s="24"/>
      <c r="J185" s="4">
        <f>SUM(J179:J184)</f>
        <v>236672</v>
      </c>
      <c r="K185" s="24"/>
      <c r="L185" s="4">
        <f>SUM(L179:L184)</f>
        <v>239885</v>
      </c>
      <c r="M185" s="24"/>
      <c r="N185" s="4">
        <f>SUM(N179:N184)</f>
        <v>113536</v>
      </c>
    </row>
    <row r="186" spans="8:14" ht="18.75">
      <c r="H186" s="24"/>
      <c r="I186" s="24"/>
      <c r="J186" s="24"/>
      <c r="K186" s="24"/>
      <c r="L186" s="24"/>
      <c r="M186" s="24"/>
      <c r="N186" s="24"/>
    </row>
    <row r="187" spans="1:14" ht="19.5">
      <c r="A187" s="15" t="s">
        <v>61</v>
      </c>
      <c r="H187" s="24"/>
      <c r="I187" s="24"/>
      <c r="J187" s="24"/>
      <c r="K187" s="24"/>
      <c r="L187" s="24"/>
      <c r="M187" s="24"/>
      <c r="N187" s="24"/>
    </row>
    <row r="188" spans="2:14" ht="18.75">
      <c r="B188" s="1" t="s">
        <v>62</v>
      </c>
      <c r="H188" s="24">
        <v>186717</v>
      </c>
      <c r="I188" s="24"/>
      <c r="J188" s="24">
        <v>148429</v>
      </c>
      <c r="K188" s="24"/>
      <c r="L188" s="24">
        <v>176531</v>
      </c>
      <c r="M188" s="24"/>
      <c r="N188" s="24">
        <v>90271</v>
      </c>
    </row>
    <row r="189" spans="2:14" ht="18.75">
      <c r="B189" s="1" t="s">
        <v>63</v>
      </c>
      <c r="F189" s="2">
        <v>18</v>
      </c>
      <c r="H189" s="24">
        <v>59794</v>
      </c>
      <c r="I189" s="24"/>
      <c r="J189" s="24">
        <v>49674</v>
      </c>
      <c r="K189" s="24"/>
      <c r="L189" s="24">
        <v>0</v>
      </c>
      <c r="M189" s="24"/>
      <c r="N189" s="24">
        <v>0</v>
      </c>
    </row>
    <row r="190" spans="2:14" ht="18.75">
      <c r="B190" s="1" t="s">
        <v>64</v>
      </c>
      <c r="F190" s="2">
        <v>19</v>
      </c>
      <c r="H190" s="24">
        <v>45857</v>
      </c>
      <c r="I190" s="24"/>
      <c r="J190" s="25">
        <v>57665</v>
      </c>
      <c r="K190" s="24"/>
      <c r="L190" s="24">
        <v>35772</v>
      </c>
      <c r="M190" s="24"/>
      <c r="N190" s="24">
        <v>38334</v>
      </c>
    </row>
    <row r="191" spans="2:14" ht="18.75">
      <c r="B191" s="1" t="s">
        <v>65</v>
      </c>
      <c r="H191" s="24">
        <v>0</v>
      </c>
      <c r="I191" s="24"/>
      <c r="J191" s="24">
        <v>765</v>
      </c>
      <c r="K191" s="24"/>
      <c r="L191" s="24">
        <v>0</v>
      </c>
      <c r="M191" s="24"/>
      <c r="N191" s="24">
        <v>765</v>
      </c>
    </row>
    <row r="192" spans="2:14" ht="18.75">
      <c r="B192" s="1" t="s">
        <v>186</v>
      </c>
      <c r="H192" s="24"/>
      <c r="I192" s="24"/>
      <c r="J192" s="24"/>
      <c r="K192" s="24"/>
      <c r="L192" s="24"/>
      <c r="M192" s="24"/>
      <c r="N192" s="24"/>
    </row>
    <row r="193" spans="3:14" ht="18.75">
      <c r="C193" s="1" t="s">
        <v>145</v>
      </c>
      <c r="F193" s="2">
        <v>4</v>
      </c>
      <c r="H193" s="24">
        <v>0</v>
      </c>
      <c r="I193" s="24"/>
      <c r="J193" s="24">
        <v>0</v>
      </c>
      <c r="K193" s="24"/>
      <c r="L193" s="24">
        <v>0</v>
      </c>
      <c r="M193" s="24"/>
      <c r="N193" s="24">
        <v>6445</v>
      </c>
    </row>
    <row r="194" spans="3:14" ht="18.75">
      <c r="C194" s="1" t="s">
        <v>27</v>
      </c>
      <c r="H194" s="4">
        <f>SUM(H187:H193)</f>
        <v>292368</v>
      </c>
      <c r="I194" s="24"/>
      <c r="J194" s="4">
        <f>SUM(J187:J193)</f>
        <v>256533</v>
      </c>
      <c r="K194" s="24"/>
      <c r="L194" s="4">
        <f>SUM(L187:L193)</f>
        <v>212303</v>
      </c>
      <c r="M194" s="24"/>
      <c r="N194" s="4">
        <f>SUM(N187:N193)</f>
        <v>135815</v>
      </c>
    </row>
    <row r="195" spans="8:14" ht="7.5" customHeight="1">
      <c r="H195" s="24"/>
      <c r="I195" s="24"/>
      <c r="J195" s="24"/>
      <c r="K195" s="24"/>
      <c r="L195" s="24"/>
      <c r="M195" s="24"/>
      <c r="N195" s="24"/>
    </row>
    <row r="196" spans="1:14" ht="19.5">
      <c r="A196" s="15" t="s">
        <v>28</v>
      </c>
      <c r="H196" s="17">
        <f>H185-H194</f>
        <v>30742</v>
      </c>
      <c r="I196" s="17"/>
      <c r="J196" s="17">
        <f>J185-J194</f>
        <v>-19861</v>
      </c>
      <c r="K196" s="17"/>
      <c r="L196" s="17">
        <f>L185-L194</f>
        <v>27582</v>
      </c>
      <c r="M196" s="17"/>
      <c r="N196" s="17">
        <f>N185-N194</f>
        <v>-22279</v>
      </c>
    </row>
    <row r="197" spans="1:14" ht="19.5">
      <c r="A197" s="15" t="s">
        <v>29</v>
      </c>
      <c r="H197" s="17">
        <v>-6791</v>
      </c>
      <c r="I197" s="17"/>
      <c r="J197" s="36">
        <v>-55199</v>
      </c>
      <c r="K197" s="17"/>
      <c r="L197" s="17">
        <v>-3631</v>
      </c>
      <c r="M197" s="17"/>
      <c r="N197" s="36">
        <v>-52781</v>
      </c>
    </row>
    <row r="198" spans="1:14" ht="20.25" thickBot="1">
      <c r="A198" s="15" t="s">
        <v>30</v>
      </c>
      <c r="H198" s="30">
        <f>SUM(H196:H197)</f>
        <v>23951</v>
      </c>
      <c r="I198" s="17"/>
      <c r="J198" s="30">
        <f>SUM(J196:J197)</f>
        <v>-75060</v>
      </c>
      <c r="K198" s="17"/>
      <c r="L198" s="30">
        <f>SUM(L196:L197)</f>
        <v>23951</v>
      </c>
      <c r="M198" s="17"/>
      <c r="N198" s="30">
        <f>SUM(N196:N197)</f>
        <v>-75060</v>
      </c>
    </row>
    <row r="199" spans="8:14" ht="12" customHeight="1" thickTop="1">
      <c r="H199" s="17"/>
      <c r="I199" s="17"/>
      <c r="J199" s="17"/>
      <c r="K199" s="17"/>
      <c r="L199" s="17"/>
      <c r="M199" s="17"/>
      <c r="N199" s="17"/>
    </row>
    <row r="200" spans="1:14" ht="19.5">
      <c r="A200" s="15" t="s">
        <v>31</v>
      </c>
      <c r="H200" s="31">
        <f>H198/22300</f>
        <v>1.0740358744394618</v>
      </c>
      <c r="I200" s="32"/>
      <c r="J200" s="31">
        <v>-3</v>
      </c>
      <c r="K200" s="31"/>
      <c r="L200" s="31">
        <f>L198/22300</f>
        <v>1.0740358744394618</v>
      </c>
      <c r="M200" s="31"/>
      <c r="N200" s="31">
        <v>-3</v>
      </c>
    </row>
    <row r="201" spans="8:14" ht="10.5" customHeight="1">
      <c r="H201" s="17"/>
      <c r="I201" s="17"/>
      <c r="J201" s="17"/>
      <c r="K201" s="17"/>
      <c r="L201" s="17"/>
      <c r="M201" s="17"/>
      <c r="N201" s="17"/>
    </row>
    <row r="202" spans="1:14" ht="19.5">
      <c r="A202" s="15" t="s">
        <v>32</v>
      </c>
      <c r="B202" s="15"/>
      <c r="C202" s="15"/>
      <c r="H202" s="17"/>
      <c r="I202" s="17"/>
      <c r="J202" s="17"/>
      <c r="K202" s="17"/>
      <c r="L202" s="17"/>
      <c r="M202" s="17"/>
      <c r="N202" s="17"/>
    </row>
    <row r="203" spans="1:14" ht="19.5">
      <c r="A203" s="15"/>
      <c r="B203" s="15" t="s">
        <v>130</v>
      </c>
      <c r="C203" s="15"/>
      <c r="H203" s="41">
        <v>22300000</v>
      </c>
      <c r="I203" s="17"/>
      <c r="J203" s="41">
        <v>25000000</v>
      </c>
      <c r="K203" s="17"/>
      <c r="L203" s="41">
        <v>22300000</v>
      </c>
      <c r="M203" s="17"/>
      <c r="N203" s="41">
        <v>25000000</v>
      </c>
    </row>
    <row r="204" spans="8:14" ht="18.75">
      <c r="H204" s="17"/>
      <c r="I204" s="17"/>
      <c r="J204" s="17"/>
      <c r="K204" s="17"/>
      <c r="L204" s="17"/>
      <c r="M204" s="17"/>
      <c r="N204" s="17"/>
    </row>
    <row r="205" spans="8:14" ht="18.75">
      <c r="H205" s="17"/>
      <c r="I205" s="17"/>
      <c r="J205" s="17"/>
      <c r="K205" s="17"/>
      <c r="L205" s="17"/>
      <c r="M205" s="17"/>
      <c r="N205" s="17"/>
    </row>
    <row r="206" spans="8:14" ht="18.75">
      <c r="H206" s="17"/>
      <c r="I206" s="17"/>
      <c r="J206" s="17"/>
      <c r="K206" s="17"/>
      <c r="L206" s="17"/>
      <c r="M206" s="17"/>
      <c r="N206" s="17"/>
    </row>
    <row r="207" spans="8:14" ht="18.75">
      <c r="H207" s="17"/>
      <c r="I207" s="17"/>
      <c r="J207" s="17"/>
      <c r="K207" s="17"/>
      <c r="L207" s="17"/>
      <c r="M207" s="17"/>
      <c r="N207" s="17"/>
    </row>
    <row r="208" spans="8:14" ht="18.75">
      <c r="H208" s="17"/>
      <c r="I208" s="17"/>
      <c r="J208" s="17"/>
      <c r="K208" s="17"/>
      <c r="L208" s="17"/>
      <c r="M208" s="17"/>
      <c r="N208" s="17"/>
    </row>
    <row r="209" spans="8:14" ht="18.75">
      <c r="H209" s="17"/>
      <c r="I209" s="17"/>
      <c r="J209" s="17"/>
      <c r="K209" s="17"/>
      <c r="L209" s="17"/>
      <c r="M209" s="17"/>
      <c r="N209" s="17"/>
    </row>
    <row r="210" spans="8:14" ht="18.75">
      <c r="H210" s="17"/>
      <c r="I210" s="17"/>
      <c r="J210" s="17"/>
      <c r="K210" s="17"/>
      <c r="L210" s="17"/>
      <c r="M210" s="17"/>
      <c r="N210" s="17"/>
    </row>
    <row r="211" spans="8:14" ht="18.75">
      <c r="H211" s="17"/>
      <c r="I211" s="17"/>
      <c r="J211" s="17"/>
      <c r="K211" s="17"/>
      <c r="L211" s="17"/>
      <c r="M211" s="17"/>
      <c r="N211" s="17"/>
    </row>
    <row r="212" spans="8:14" ht="18.75">
      <c r="H212" s="17"/>
      <c r="I212" s="17"/>
      <c r="J212" s="17"/>
      <c r="K212" s="17"/>
      <c r="L212" s="17"/>
      <c r="M212" s="17"/>
      <c r="N212" s="17"/>
    </row>
    <row r="213" spans="1:14" ht="18.75">
      <c r="A213" s="21" t="s">
        <v>120</v>
      </c>
      <c r="H213" s="17"/>
      <c r="I213" s="17"/>
      <c r="J213" s="17"/>
      <c r="K213" s="17"/>
      <c r="L213" s="17"/>
      <c r="M213" s="17"/>
      <c r="N213" s="22" t="s">
        <v>177</v>
      </c>
    </row>
    <row r="214" spans="1:14" ht="19.5">
      <c r="A214" s="5" t="s">
        <v>33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s="15" customFormat="1" ht="19.5">
      <c r="A215" s="5" t="s">
        <v>88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5" customFormat="1" ht="19.5">
      <c r="A216" s="5" t="s">
        <v>137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8:14" ht="18.75">
      <c r="H217" s="56" t="s">
        <v>12</v>
      </c>
      <c r="I217" s="56"/>
      <c r="J217" s="56"/>
      <c r="K217" s="56"/>
      <c r="L217" s="56"/>
      <c r="M217" s="56"/>
      <c r="N217" s="56"/>
    </row>
    <row r="218" spans="8:14" ht="18.75">
      <c r="H218" s="55" t="s">
        <v>1</v>
      </c>
      <c r="I218" s="55"/>
      <c r="J218" s="55"/>
      <c r="L218" s="55" t="s">
        <v>2</v>
      </c>
      <c r="M218" s="55"/>
      <c r="N218" s="55"/>
    </row>
    <row r="219" spans="6:14" ht="18.75">
      <c r="F219" s="13"/>
      <c r="H219" s="11">
        <v>2004</v>
      </c>
      <c r="I219" s="2"/>
      <c r="J219" s="11">
        <v>2003</v>
      </c>
      <c r="K219" s="2"/>
      <c r="L219" s="11">
        <f>H219</f>
        <v>2004</v>
      </c>
      <c r="M219" s="2"/>
      <c r="N219" s="11">
        <f>J219</f>
        <v>2003</v>
      </c>
    </row>
    <row r="220" spans="1:14" s="15" customFormat="1" ht="19.5">
      <c r="A220" s="15" t="s">
        <v>155</v>
      </c>
      <c r="F220" s="33"/>
      <c r="H220" s="34"/>
      <c r="I220" s="34"/>
      <c r="J220" s="34"/>
      <c r="K220" s="34"/>
      <c r="L220" s="34"/>
      <c r="M220" s="34"/>
      <c r="N220" s="34"/>
    </row>
    <row r="221" spans="1:14" ht="18.75">
      <c r="A221" s="1" t="s">
        <v>89</v>
      </c>
      <c r="H221" s="17">
        <v>23951</v>
      </c>
      <c r="I221" s="17"/>
      <c r="J221" s="42">
        <v>-75060</v>
      </c>
      <c r="K221" s="17"/>
      <c r="L221" s="17">
        <v>23951</v>
      </c>
      <c r="M221" s="17"/>
      <c r="N221" s="17">
        <v>-75060</v>
      </c>
    </row>
    <row r="222" spans="1:14" ht="18.75">
      <c r="A222" s="1" t="s">
        <v>86</v>
      </c>
      <c r="H222" s="17"/>
      <c r="I222" s="17"/>
      <c r="J222" s="42"/>
      <c r="K222" s="17"/>
      <c r="L222" s="17"/>
      <c r="M222" s="17"/>
      <c r="N222" s="17"/>
    </row>
    <row r="223" spans="2:14" ht="18.75">
      <c r="B223" s="1" t="s">
        <v>90</v>
      </c>
      <c r="H223" s="17"/>
      <c r="I223" s="17"/>
      <c r="J223" s="42"/>
      <c r="K223" s="17"/>
      <c r="L223" s="17"/>
      <c r="M223" s="17"/>
      <c r="N223" s="17"/>
    </row>
    <row r="224" spans="1:14" ht="18.75">
      <c r="A224" s="1" t="s">
        <v>91</v>
      </c>
      <c r="H224" s="17">
        <v>28940</v>
      </c>
      <c r="I224" s="17"/>
      <c r="J224" s="17">
        <v>27732</v>
      </c>
      <c r="K224" s="17"/>
      <c r="L224" s="17">
        <v>5263</v>
      </c>
      <c r="M224" s="17"/>
      <c r="N224" s="17">
        <v>5324</v>
      </c>
    </row>
    <row r="225" spans="1:14" ht="18.75">
      <c r="A225" s="1" t="s">
        <v>191</v>
      </c>
      <c r="H225" s="17">
        <v>129</v>
      </c>
      <c r="I225" s="17"/>
      <c r="J225" s="17">
        <v>3237</v>
      </c>
      <c r="K225" s="17"/>
      <c r="L225" s="17">
        <v>-1091</v>
      </c>
      <c r="M225" s="17"/>
      <c r="N225" s="16">
        <v>0</v>
      </c>
    </row>
    <row r="226" spans="1:14" ht="18.75">
      <c r="A226" s="1" t="s">
        <v>192</v>
      </c>
      <c r="H226" s="17">
        <v>-600</v>
      </c>
      <c r="I226" s="17"/>
      <c r="J226" s="16">
        <v>0</v>
      </c>
      <c r="K226" s="16"/>
      <c r="L226" s="16">
        <v>0</v>
      </c>
      <c r="M226" s="17"/>
      <c r="N226" s="16">
        <v>0</v>
      </c>
    </row>
    <row r="227" spans="1:14" ht="18.75">
      <c r="A227" s="1" t="s">
        <v>82</v>
      </c>
      <c r="H227" s="17">
        <v>-661</v>
      </c>
      <c r="I227" s="16"/>
      <c r="J227" s="16">
        <v>0</v>
      </c>
      <c r="K227" s="17"/>
      <c r="L227" s="17">
        <v>-661</v>
      </c>
      <c r="M227" s="17"/>
      <c r="N227" s="16">
        <v>0</v>
      </c>
    </row>
    <row r="228" spans="1:14" ht="18.75">
      <c r="A228" s="1" t="s">
        <v>156</v>
      </c>
      <c r="H228" s="17">
        <v>16656</v>
      </c>
      <c r="I228" s="17"/>
      <c r="J228" s="16">
        <v>0</v>
      </c>
      <c r="K228" s="17"/>
      <c r="L228" s="17">
        <v>16656</v>
      </c>
      <c r="M228" s="17"/>
      <c r="N228" s="16">
        <v>0</v>
      </c>
    </row>
    <row r="229" spans="1:14" ht="18.75">
      <c r="A229" s="1" t="s">
        <v>157</v>
      </c>
      <c r="H229" s="17">
        <v>-2997</v>
      </c>
      <c r="I229" s="17"/>
      <c r="J229" s="17">
        <v>-2131</v>
      </c>
      <c r="K229" s="17"/>
      <c r="L229" s="17">
        <v>-56</v>
      </c>
      <c r="M229" s="17"/>
      <c r="N229" s="17">
        <v>-15</v>
      </c>
    </row>
    <row r="230" spans="1:14" ht="18.75">
      <c r="A230" s="1" t="s">
        <v>92</v>
      </c>
      <c r="H230" s="17"/>
      <c r="I230" s="17"/>
      <c r="J230" s="17"/>
      <c r="K230" s="17"/>
      <c r="L230" s="17"/>
      <c r="M230" s="17"/>
      <c r="N230" s="17"/>
    </row>
    <row r="231" spans="2:14" ht="18.75">
      <c r="B231" s="1" t="s">
        <v>93</v>
      </c>
      <c r="H231" s="16">
        <v>0</v>
      </c>
      <c r="I231" s="17"/>
      <c r="J231" s="17">
        <v>37981</v>
      </c>
      <c r="K231" s="17"/>
      <c r="L231" s="16">
        <v>0</v>
      </c>
      <c r="M231" s="17"/>
      <c r="N231" s="17">
        <v>37981</v>
      </c>
    </row>
    <row r="232" spans="1:16" ht="18.75">
      <c r="A232" s="1" t="s">
        <v>158</v>
      </c>
      <c r="H232" s="16"/>
      <c r="I232" s="17"/>
      <c r="J232" s="17"/>
      <c r="K232" s="17"/>
      <c r="L232" s="16"/>
      <c r="M232" s="17"/>
      <c r="N232" s="17"/>
      <c r="O232" s="16"/>
      <c r="P232" s="17"/>
    </row>
    <row r="233" spans="2:16" ht="18.75">
      <c r="B233" s="1" t="s">
        <v>187</v>
      </c>
      <c r="H233" s="24">
        <v>3631</v>
      </c>
      <c r="I233" s="17"/>
      <c r="J233" s="16">
        <v>0</v>
      </c>
      <c r="K233" s="17"/>
      <c r="L233" s="24">
        <v>3631</v>
      </c>
      <c r="M233" s="17"/>
      <c r="N233" s="16">
        <v>0</v>
      </c>
      <c r="O233" s="16"/>
      <c r="P233" s="17"/>
    </row>
    <row r="234" spans="1:14" ht="18.75">
      <c r="A234" s="1" t="s">
        <v>94</v>
      </c>
      <c r="H234" s="16">
        <v>0</v>
      </c>
      <c r="I234" s="17"/>
      <c r="J234" s="43">
        <v>14800</v>
      </c>
      <c r="K234" s="17"/>
      <c r="L234" s="16">
        <v>0</v>
      </c>
      <c r="M234" s="17"/>
      <c r="N234" s="43">
        <v>14800</v>
      </c>
    </row>
    <row r="235" spans="1:14" ht="18.75">
      <c r="A235" s="1" t="s">
        <v>95</v>
      </c>
      <c r="H235" s="17"/>
      <c r="I235" s="17"/>
      <c r="J235" s="17"/>
      <c r="K235" s="17"/>
      <c r="L235" s="17"/>
      <c r="M235" s="17"/>
      <c r="N235" s="17"/>
    </row>
    <row r="236" spans="2:14" ht="18.75">
      <c r="B236" s="1" t="s">
        <v>125</v>
      </c>
      <c r="H236" s="35">
        <v>0</v>
      </c>
      <c r="I236" s="16"/>
      <c r="J236" s="35">
        <v>0</v>
      </c>
      <c r="K236" s="17"/>
      <c r="L236" s="36">
        <v>-21168</v>
      </c>
      <c r="M236" s="17"/>
      <c r="N236" s="36">
        <v>6445</v>
      </c>
    </row>
    <row r="237" spans="1:14" ht="18.75">
      <c r="A237" s="1" t="s">
        <v>87</v>
      </c>
      <c r="H237" s="3"/>
      <c r="I237" s="3"/>
      <c r="J237" s="3"/>
      <c r="K237" s="3"/>
      <c r="L237" s="3"/>
      <c r="M237" s="3"/>
      <c r="N237" s="3"/>
    </row>
    <row r="238" spans="2:14" ht="18.75">
      <c r="B238" s="1" t="s">
        <v>96</v>
      </c>
      <c r="H238" s="3">
        <f>SUM(H221:H236)</f>
        <v>69049</v>
      </c>
      <c r="I238" s="3"/>
      <c r="J238" s="3">
        <f>SUM(J221:J236)</f>
        <v>6559</v>
      </c>
      <c r="K238" s="3"/>
      <c r="L238" s="3">
        <f>SUM(L221:L236)</f>
        <v>26525</v>
      </c>
      <c r="M238" s="3"/>
      <c r="N238" s="3">
        <f>SUM(N221:N236)</f>
        <v>-10525</v>
      </c>
    </row>
    <row r="239" spans="1:14" ht="18.75">
      <c r="A239" s="1" t="s">
        <v>97</v>
      </c>
      <c r="H239" s="3"/>
      <c r="I239" s="3"/>
      <c r="J239" s="3"/>
      <c r="K239" s="3"/>
      <c r="L239" s="3"/>
      <c r="M239" s="3"/>
      <c r="N239" s="3"/>
    </row>
    <row r="240" spans="2:14" ht="18.75">
      <c r="B240" s="1" t="s">
        <v>98</v>
      </c>
      <c r="H240" s="3">
        <v>-10301</v>
      </c>
      <c r="I240" s="3"/>
      <c r="J240" s="17">
        <v>-8144</v>
      </c>
      <c r="K240" s="3"/>
      <c r="L240" s="3">
        <v>4940</v>
      </c>
      <c r="M240" s="3"/>
      <c r="N240" s="17">
        <v>-2373</v>
      </c>
    </row>
    <row r="241" spans="2:14" ht="18.75">
      <c r="B241" s="1" t="s">
        <v>99</v>
      </c>
      <c r="H241" s="3">
        <v>11784</v>
      </c>
      <c r="I241" s="3"/>
      <c r="J241" s="17">
        <v>43836</v>
      </c>
      <c r="K241" s="3"/>
      <c r="L241" s="3">
        <v>7966</v>
      </c>
      <c r="M241" s="3"/>
      <c r="N241" s="17">
        <v>44558</v>
      </c>
    </row>
    <row r="242" spans="2:14" ht="18.75">
      <c r="B242" s="1" t="s">
        <v>100</v>
      </c>
      <c r="H242" s="16">
        <v>0</v>
      </c>
      <c r="I242" s="3"/>
      <c r="J242" s="17">
        <v>17501</v>
      </c>
      <c r="K242" s="3"/>
      <c r="L242" s="16">
        <v>0</v>
      </c>
      <c r="M242" s="3"/>
      <c r="N242" s="17">
        <v>12648</v>
      </c>
    </row>
    <row r="243" spans="2:14" ht="18.75">
      <c r="B243" s="1" t="s">
        <v>9</v>
      </c>
      <c r="H243" s="3">
        <v>-2641</v>
      </c>
      <c r="I243" s="3"/>
      <c r="J243" s="17">
        <v>-836</v>
      </c>
      <c r="K243" s="3"/>
      <c r="L243" s="3">
        <v>-1606</v>
      </c>
      <c r="M243" s="3"/>
      <c r="N243" s="17">
        <v>961</v>
      </c>
    </row>
    <row r="244" spans="2:14" ht="18.75">
      <c r="B244" s="1" t="s">
        <v>35</v>
      </c>
      <c r="H244" s="3">
        <v>5025</v>
      </c>
      <c r="I244" s="3"/>
      <c r="J244" s="17">
        <v>3640</v>
      </c>
      <c r="K244" s="3"/>
      <c r="L244" s="3">
        <v>3022</v>
      </c>
      <c r="M244" s="3"/>
      <c r="N244" s="17">
        <v>-187</v>
      </c>
    </row>
    <row r="245" spans="1:14" ht="18.75">
      <c r="A245" s="1" t="s">
        <v>101</v>
      </c>
      <c r="H245" s="3"/>
      <c r="I245" s="3"/>
      <c r="J245" s="17"/>
      <c r="K245" s="3"/>
      <c r="L245" s="3"/>
      <c r="M245" s="3"/>
      <c r="N245" s="3"/>
    </row>
    <row r="246" spans="2:14" ht="18.75">
      <c r="B246" s="1" t="s">
        <v>39</v>
      </c>
      <c r="H246" s="3">
        <v>-15290</v>
      </c>
      <c r="I246" s="3"/>
      <c r="J246" s="17">
        <v>-17073</v>
      </c>
      <c r="K246" s="3"/>
      <c r="L246" s="3">
        <v>-2088</v>
      </c>
      <c r="M246" s="3"/>
      <c r="N246" s="17">
        <v>-12762</v>
      </c>
    </row>
    <row r="247" spans="2:14" ht="18.75">
      <c r="B247" s="1" t="s">
        <v>102</v>
      </c>
      <c r="H247" s="16">
        <v>0</v>
      </c>
      <c r="I247" s="3"/>
      <c r="J247" s="17">
        <v>5400</v>
      </c>
      <c r="K247" s="3"/>
      <c r="L247" s="16">
        <v>0</v>
      </c>
      <c r="M247" s="3"/>
      <c r="N247" s="17">
        <v>5400</v>
      </c>
    </row>
    <row r="248" spans="2:14" ht="18.75">
      <c r="B248" s="1" t="s">
        <v>103</v>
      </c>
      <c r="H248" s="3"/>
      <c r="I248" s="3"/>
      <c r="J248" s="3"/>
      <c r="K248" s="3"/>
      <c r="L248" s="3"/>
      <c r="M248" s="3"/>
      <c r="N248" s="3"/>
    </row>
    <row r="249" spans="3:14" ht="18.75">
      <c r="C249" s="1" t="s">
        <v>104</v>
      </c>
      <c r="H249" s="3">
        <v>-1052</v>
      </c>
      <c r="I249" s="3"/>
      <c r="J249" s="17">
        <v>-3343</v>
      </c>
      <c r="K249" s="3"/>
      <c r="L249" s="3">
        <v>-277</v>
      </c>
      <c r="M249" s="3"/>
      <c r="N249" s="17">
        <v>-525</v>
      </c>
    </row>
    <row r="250" spans="2:14" ht="18.75">
      <c r="B250" s="1" t="s">
        <v>105</v>
      </c>
      <c r="H250" s="3">
        <v>-354</v>
      </c>
      <c r="I250" s="3"/>
      <c r="J250" s="17">
        <v>-247</v>
      </c>
      <c r="K250" s="3"/>
      <c r="L250" s="3">
        <v>-354</v>
      </c>
      <c r="M250" s="3"/>
      <c r="N250" s="17">
        <v>-247</v>
      </c>
    </row>
    <row r="251" spans="1:14" ht="19.5">
      <c r="A251" s="15" t="s">
        <v>185</v>
      </c>
      <c r="H251" s="18">
        <f>SUM(H238:H250)</f>
        <v>56220</v>
      </c>
      <c r="J251" s="18">
        <f>SUM(J238:J250)</f>
        <v>47293</v>
      </c>
      <c r="L251" s="18">
        <f>SUM(L238:L250)</f>
        <v>38128</v>
      </c>
      <c r="N251" s="18">
        <f>SUM(N238:N250)</f>
        <v>36948</v>
      </c>
    </row>
    <row r="252" spans="1:14" ht="19.5">
      <c r="A252" s="15"/>
      <c r="H252" s="37"/>
      <c r="J252" s="37"/>
      <c r="L252" s="37"/>
      <c r="N252" s="37"/>
    </row>
    <row r="253" spans="1:14" ht="19.5">
      <c r="A253" s="15"/>
      <c r="H253" s="37"/>
      <c r="J253" s="37"/>
      <c r="L253" s="37"/>
      <c r="N253" s="37"/>
    </row>
    <row r="254" spans="1:14" ht="31.5" customHeight="1">
      <c r="A254" s="21" t="s">
        <v>120</v>
      </c>
      <c r="H254" s="37"/>
      <c r="J254" s="37"/>
      <c r="L254" s="37"/>
      <c r="N254" s="22" t="s">
        <v>178</v>
      </c>
    </row>
    <row r="255" spans="1:14" ht="19.5">
      <c r="A255" s="5" t="s">
        <v>33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s="15" customFormat="1" ht="19.5">
      <c r="A256" s="5" t="s">
        <v>88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5" customFormat="1" ht="19.5">
      <c r="A257" s="5" t="str">
        <f>A216</f>
        <v>FOR  THE EACH SIX MONTH PERIODS ENDED JUNE 30, 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8:14" ht="9.75" customHeight="1">
      <c r="H258" s="24"/>
      <c r="I258" s="24"/>
      <c r="J258" s="24"/>
      <c r="K258" s="24"/>
      <c r="L258" s="24"/>
      <c r="M258" s="24"/>
      <c r="N258" s="24"/>
    </row>
    <row r="259" spans="8:14" ht="18.75">
      <c r="H259" s="56" t="s">
        <v>12</v>
      </c>
      <c r="I259" s="56"/>
      <c r="J259" s="56"/>
      <c r="K259" s="56"/>
      <c r="L259" s="56"/>
      <c r="M259" s="56"/>
      <c r="N259" s="56"/>
    </row>
    <row r="260" spans="8:14" ht="18.75">
      <c r="H260" s="55" t="s">
        <v>1</v>
      </c>
      <c r="I260" s="55"/>
      <c r="J260" s="55"/>
      <c r="L260" s="55" t="s">
        <v>2</v>
      </c>
      <c r="M260" s="55"/>
      <c r="N260" s="55"/>
    </row>
    <row r="261" spans="6:14" ht="18.75">
      <c r="F261" s="13"/>
      <c r="H261" s="11">
        <v>2004</v>
      </c>
      <c r="I261" s="2"/>
      <c r="J261" s="11">
        <v>2003</v>
      </c>
      <c r="K261" s="2"/>
      <c r="L261" s="11">
        <f>H261</f>
        <v>2004</v>
      </c>
      <c r="M261" s="2"/>
      <c r="N261" s="11">
        <f>J261</f>
        <v>2003</v>
      </c>
    </row>
    <row r="262" spans="1:2" ht="19.5">
      <c r="A262" s="15" t="s">
        <v>159</v>
      </c>
      <c r="B262" s="15"/>
    </row>
    <row r="263" spans="2:14" ht="18.75">
      <c r="B263" s="1" t="s">
        <v>106</v>
      </c>
      <c r="H263" s="3">
        <v>811</v>
      </c>
      <c r="I263" s="3"/>
      <c r="J263" s="17">
        <v>36</v>
      </c>
      <c r="K263" s="3"/>
      <c r="L263" s="3">
        <v>811</v>
      </c>
      <c r="M263" s="3"/>
      <c r="N263" s="17">
        <v>36</v>
      </c>
    </row>
    <row r="264" spans="2:14" ht="18.75">
      <c r="B264" s="1" t="s">
        <v>107</v>
      </c>
      <c r="H264" s="3"/>
      <c r="I264" s="3"/>
      <c r="J264" s="17"/>
      <c r="K264" s="3"/>
      <c r="L264" s="3"/>
      <c r="M264" s="3"/>
      <c r="N264" s="17"/>
    </row>
    <row r="265" spans="3:14" ht="18.75">
      <c r="C265" s="1" t="s">
        <v>108</v>
      </c>
      <c r="H265" s="16">
        <v>0</v>
      </c>
      <c r="I265" s="16"/>
      <c r="J265" s="16">
        <v>0</v>
      </c>
      <c r="K265" s="3"/>
      <c r="L265" s="3">
        <v>16540</v>
      </c>
      <c r="M265" s="3"/>
      <c r="N265" s="17">
        <v>9161</v>
      </c>
    </row>
    <row r="266" spans="2:14" ht="18.75">
      <c r="B266" s="1" t="s">
        <v>109</v>
      </c>
      <c r="H266" s="3">
        <v>6165</v>
      </c>
      <c r="I266" s="3"/>
      <c r="J266" s="17">
        <v>11756</v>
      </c>
      <c r="K266" s="3"/>
      <c r="L266" s="3">
        <v>108</v>
      </c>
      <c r="M266" s="3"/>
      <c r="N266" s="17">
        <v>15</v>
      </c>
    </row>
    <row r="267" spans="2:14" ht="18.75">
      <c r="B267" s="1" t="s">
        <v>110</v>
      </c>
      <c r="H267" s="38">
        <v>-108</v>
      </c>
      <c r="I267" s="3"/>
      <c r="J267" s="36">
        <v>-4988</v>
      </c>
      <c r="K267" s="3"/>
      <c r="L267" s="38">
        <v>-82</v>
      </c>
      <c r="M267" s="3"/>
      <c r="N267" s="36">
        <v>-249</v>
      </c>
    </row>
    <row r="268" spans="1:14" ht="19.5">
      <c r="A268" s="15" t="s">
        <v>184</v>
      </c>
      <c r="H268" s="38">
        <f>SUM(H263:H267)</f>
        <v>6868</v>
      </c>
      <c r="I268" s="3"/>
      <c r="J268" s="38">
        <f>SUM(J263:J267)</f>
        <v>6804</v>
      </c>
      <c r="K268" s="3"/>
      <c r="L268" s="38">
        <f>SUM(L263:L267)</f>
        <v>17377</v>
      </c>
      <c r="M268" s="3"/>
      <c r="N268" s="38">
        <f>SUM(N263:N267)</f>
        <v>8963</v>
      </c>
    </row>
    <row r="269" spans="8:14" ht="9.75" customHeight="1">
      <c r="H269" s="3"/>
      <c r="I269" s="3"/>
      <c r="J269" s="3"/>
      <c r="K269" s="3"/>
      <c r="L269" s="3"/>
      <c r="M269" s="3"/>
      <c r="N269" s="3"/>
    </row>
    <row r="270" spans="1:14" ht="19.5">
      <c r="A270" s="15" t="s">
        <v>160</v>
      </c>
      <c r="H270" s="3"/>
      <c r="I270" s="3"/>
      <c r="J270" s="3"/>
      <c r="K270" s="3"/>
      <c r="L270" s="3"/>
      <c r="M270" s="3"/>
      <c r="N270" s="3"/>
    </row>
    <row r="271" spans="2:14" ht="18.75">
      <c r="B271" s="1" t="s">
        <v>126</v>
      </c>
      <c r="H271" s="3"/>
      <c r="I271" s="3"/>
      <c r="J271" s="3"/>
      <c r="K271" s="3"/>
      <c r="L271" s="3"/>
      <c r="M271" s="3"/>
      <c r="N271" s="3"/>
    </row>
    <row r="272" spans="3:14" ht="18.75">
      <c r="C272" s="1" t="s">
        <v>83</v>
      </c>
      <c r="H272" s="3">
        <v>332104</v>
      </c>
      <c r="I272" s="3"/>
      <c r="J272" s="16">
        <v>0</v>
      </c>
      <c r="K272" s="3"/>
      <c r="L272" s="3">
        <v>332104</v>
      </c>
      <c r="M272" s="3"/>
      <c r="N272" s="16">
        <v>0</v>
      </c>
    </row>
    <row r="273" spans="2:14" ht="18.75">
      <c r="B273" s="1" t="s">
        <v>111</v>
      </c>
      <c r="H273" s="3"/>
      <c r="I273" s="3"/>
      <c r="J273" s="3"/>
      <c r="K273" s="3"/>
      <c r="L273" s="3"/>
      <c r="M273" s="3"/>
      <c r="N273" s="3"/>
    </row>
    <row r="274" spans="3:14" ht="18.75">
      <c r="C274" s="1" t="s">
        <v>112</v>
      </c>
      <c r="H274" s="3">
        <v>-13452</v>
      </c>
      <c r="I274" s="3"/>
      <c r="J274" s="17">
        <v>-3592</v>
      </c>
      <c r="K274" s="3"/>
      <c r="L274" s="16">
        <v>0</v>
      </c>
      <c r="M274" s="16"/>
      <c r="N274" s="16">
        <v>0</v>
      </c>
    </row>
    <row r="275" spans="2:14" ht="18.75">
      <c r="B275" s="1" t="s">
        <v>111</v>
      </c>
      <c r="H275" s="3"/>
      <c r="I275" s="3"/>
      <c r="J275" s="3"/>
      <c r="K275" s="3"/>
      <c r="L275" s="3"/>
      <c r="M275" s="3"/>
      <c r="N275" s="3"/>
    </row>
    <row r="276" spans="3:14" ht="18.75">
      <c r="C276" s="1" t="s">
        <v>113</v>
      </c>
      <c r="H276" s="3">
        <v>-5566</v>
      </c>
      <c r="I276" s="3"/>
      <c r="J276" s="17">
        <v>-5420</v>
      </c>
      <c r="K276" s="3"/>
      <c r="L276" s="16">
        <v>0</v>
      </c>
      <c r="M276" s="16"/>
      <c r="N276" s="16">
        <v>0</v>
      </c>
    </row>
    <row r="277" spans="2:14" ht="18.75">
      <c r="B277" s="1" t="s">
        <v>161</v>
      </c>
      <c r="C277" s="44"/>
      <c r="H277" s="3"/>
      <c r="I277" s="3"/>
      <c r="J277" s="17"/>
      <c r="K277" s="3"/>
      <c r="L277" s="16"/>
      <c r="M277" s="16"/>
      <c r="N277" s="16"/>
    </row>
    <row r="278" spans="2:14" ht="18.75">
      <c r="B278" s="44"/>
      <c r="C278" s="1" t="s">
        <v>112</v>
      </c>
      <c r="H278" s="16">
        <v>0</v>
      </c>
      <c r="I278" s="3"/>
      <c r="J278" s="17">
        <v>-2510</v>
      </c>
      <c r="K278" s="3"/>
      <c r="L278" s="16">
        <v>0</v>
      </c>
      <c r="M278" s="16"/>
      <c r="N278" s="16">
        <v>0</v>
      </c>
    </row>
    <row r="279" spans="2:14" ht="18.75">
      <c r="B279" s="1" t="s">
        <v>163</v>
      </c>
      <c r="H279" s="3">
        <v>-271413</v>
      </c>
      <c r="I279" s="3"/>
      <c r="J279" s="16">
        <v>0</v>
      </c>
      <c r="K279" s="3"/>
      <c r="L279" s="3">
        <v>-271413</v>
      </c>
      <c r="M279" s="3"/>
      <c r="N279" s="16">
        <v>0</v>
      </c>
    </row>
    <row r="280" spans="2:14" ht="18.75">
      <c r="B280" s="1" t="s">
        <v>188</v>
      </c>
      <c r="H280" s="3">
        <v>-122838</v>
      </c>
      <c r="I280" s="3"/>
      <c r="J280" s="16">
        <v>0</v>
      </c>
      <c r="K280" s="3"/>
      <c r="L280" s="3">
        <v>-122838</v>
      </c>
      <c r="M280" s="3"/>
      <c r="N280" s="16">
        <v>0</v>
      </c>
    </row>
    <row r="281" spans="1:14" ht="19.5">
      <c r="A281" s="15" t="s">
        <v>127</v>
      </c>
      <c r="H281" s="18">
        <f>SUM(H272:H280)</f>
        <v>-81165</v>
      </c>
      <c r="I281" s="3"/>
      <c r="J281" s="18">
        <f>SUM(J272:J280)</f>
        <v>-11522</v>
      </c>
      <c r="K281" s="3"/>
      <c r="L281" s="18">
        <f>SUM(L272:L280)</f>
        <v>-62147</v>
      </c>
      <c r="M281" s="3"/>
      <c r="N281" s="45">
        <f>SUM(N272:N280)</f>
        <v>0</v>
      </c>
    </row>
    <row r="282" spans="8:14" ht="12.75" customHeight="1">
      <c r="H282" s="3"/>
      <c r="I282" s="3"/>
      <c r="J282" s="3"/>
      <c r="K282" s="3"/>
      <c r="L282" s="3"/>
      <c r="M282" s="3"/>
      <c r="N282" s="3"/>
    </row>
    <row r="283" spans="1:14" ht="19.5">
      <c r="A283" s="15" t="s">
        <v>164</v>
      </c>
      <c r="B283" s="15"/>
      <c r="H283" s="3">
        <f>SUM(H268+H281+H251)</f>
        <v>-18077</v>
      </c>
      <c r="I283" s="3"/>
      <c r="J283" s="3">
        <f>SUM(J268+J281+J251)</f>
        <v>42575</v>
      </c>
      <c r="K283" s="3"/>
      <c r="L283" s="3">
        <f>SUM(L268+L281+L251)</f>
        <v>-6642</v>
      </c>
      <c r="M283" s="3"/>
      <c r="N283" s="3">
        <f>SUM(N268+N281+N251)</f>
        <v>45911</v>
      </c>
    </row>
    <row r="284" spans="1:14" ht="19.5">
      <c r="A284" s="15" t="s">
        <v>165</v>
      </c>
      <c r="B284" s="15"/>
      <c r="H284" s="38">
        <v>106856</v>
      </c>
      <c r="I284" s="3"/>
      <c r="J284" s="38">
        <v>21840</v>
      </c>
      <c r="K284" s="3"/>
      <c r="L284" s="38">
        <v>73311</v>
      </c>
      <c r="M284" s="3"/>
      <c r="N284" s="38">
        <v>551</v>
      </c>
    </row>
    <row r="285" spans="1:14" ht="20.25" thickBot="1">
      <c r="A285" s="15" t="s">
        <v>166</v>
      </c>
      <c r="B285" s="15"/>
      <c r="H285" s="20">
        <f>SUM(H283:H284)</f>
        <v>88779</v>
      </c>
      <c r="I285" s="3"/>
      <c r="J285" s="20">
        <f>SUM(J283:J284)</f>
        <v>64415</v>
      </c>
      <c r="K285" s="3"/>
      <c r="L285" s="20">
        <f>SUM(L283:L284)</f>
        <v>66669</v>
      </c>
      <c r="M285" s="3"/>
      <c r="N285" s="20">
        <f>SUM(N283:N284)</f>
        <v>46462</v>
      </c>
    </row>
    <row r="286" spans="8:14" ht="19.5" thickTop="1">
      <c r="H286" s="3"/>
      <c r="I286" s="3"/>
      <c r="J286" s="3"/>
      <c r="K286" s="3"/>
      <c r="L286" s="3"/>
      <c r="M286" s="3"/>
      <c r="N286" s="3"/>
    </row>
    <row r="287" spans="1:14" ht="19.5">
      <c r="A287" s="15" t="s">
        <v>167</v>
      </c>
      <c r="B287" s="15"/>
      <c r="H287" s="3"/>
      <c r="I287" s="3"/>
      <c r="J287" s="3"/>
      <c r="K287" s="3"/>
      <c r="L287" s="3"/>
      <c r="M287" s="3"/>
      <c r="N287" s="3"/>
    </row>
    <row r="288" spans="1:14" ht="18.75">
      <c r="A288" s="39" t="s">
        <v>78</v>
      </c>
      <c r="B288" s="1" t="s">
        <v>114</v>
      </c>
      <c r="H288" s="3"/>
      <c r="I288" s="3"/>
      <c r="J288" s="3"/>
      <c r="K288" s="3"/>
      <c r="L288" s="3"/>
      <c r="M288" s="3"/>
      <c r="N288" s="3"/>
    </row>
    <row r="289" spans="3:14" ht="18.75">
      <c r="C289" s="1" t="s">
        <v>81</v>
      </c>
      <c r="H289" s="17">
        <v>4661</v>
      </c>
      <c r="I289" s="3"/>
      <c r="J289" s="17">
        <v>2418</v>
      </c>
      <c r="K289" s="3"/>
      <c r="L289" s="17">
        <v>1501</v>
      </c>
      <c r="M289" s="3"/>
      <c r="N289" s="16">
        <v>0</v>
      </c>
    </row>
    <row r="290" spans="3:14" ht="18.75">
      <c r="C290" s="1" t="s">
        <v>170</v>
      </c>
      <c r="H290" s="3">
        <v>-1852</v>
      </c>
      <c r="I290" s="3"/>
      <c r="J290" s="17">
        <v>-3377</v>
      </c>
      <c r="K290" s="3"/>
      <c r="L290" s="17">
        <v>-3023</v>
      </c>
      <c r="M290" s="3"/>
      <c r="N290" s="17">
        <v>-187</v>
      </c>
    </row>
    <row r="291" spans="8:14" ht="9.75" customHeight="1">
      <c r="H291" s="3"/>
      <c r="I291" s="3"/>
      <c r="J291" s="3"/>
      <c r="K291" s="3"/>
      <c r="L291" s="3"/>
      <c r="M291" s="3"/>
      <c r="N291" s="3"/>
    </row>
    <row r="292" spans="1:14" ht="18.75">
      <c r="A292" s="39" t="s">
        <v>79</v>
      </c>
      <c r="B292" s="1" t="s">
        <v>128</v>
      </c>
      <c r="H292" s="3"/>
      <c r="I292" s="3"/>
      <c r="J292" s="3"/>
      <c r="K292" s="3"/>
      <c r="L292" s="3"/>
      <c r="M292" s="3"/>
      <c r="N292" s="3"/>
    </row>
    <row r="293" spans="3:14" ht="18.75">
      <c r="C293" s="1" t="s">
        <v>162</v>
      </c>
      <c r="H293" s="3"/>
      <c r="I293" s="3"/>
      <c r="J293" s="3"/>
      <c r="K293" s="3"/>
      <c r="L293" s="3"/>
      <c r="M293" s="3"/>
      <c r="N293" s="3"/>
    </row>
    <row r="294" spans="2:14" ht="18.75">
      <c r="B294" s="1" t="s">
        <v>171</v>
      </c>
      <c r="H294" s="3"/>
      <c r="I294" s="3"/>
      <c r="J294" s="3"/>
      <c r="K294" s="3"/>
      <c r="L294" s="3"/>
      <c r="M294" s="3"/>
      <c r="N294" s="3"/>
    </row>
    <row r="295" spans="2:14" ht="18.75">
      <c r="B295" s="1" t="s">
        <v>172</v>
      </c>
      <c r="H295" s="3"/>
      <c r="I295" s="3"/>
      <c r="J295" s="3"/>
      <c r="K295" s="3"/>
      <c r="L295" s="3"/>
      <c r="M295" s="3"/>
      <c r="N295" s="3"/>
    </row>
    <row r="296" spans="8:14" ht="18.75">
      <c r="H296" s="3"/>
      <c r="I296" s="3"/>
      <c r="J296" s="3"/>
      <c r="K296" s="3"/>
      <c r="L296" s="3"/>
      <c r="M296" s="3"/>
      <c r="N296" s="3"/>
    </row>
    <row r="297" spans="1:14" ht="30" customHeight="1">
      <c r="A297" s="21" t="s">
        <v>120</v>
      </c>
      <c r="H297" s="3"/>
      <c r="I297" s="3"/>
      <c r="J297" s="3"/>
      <c r="K297" s="3"/>
      <c r="L297" s="3"/>
      <c r="M297" s="3"/>
      <c r="N297" s="22" t="s">
        <v>179</v>
      </c>
    </row>
    <row r="308" spans="8:14" ht="18.75">
      <c r="H308" s="3"/>
      <c r="I308" s="3"/>
      <c r="J308" s="3"/>
      <c r="K308" s="3"/>
      <c r="L308" s="3"/>
      <c r="M308" s="3"/>
      <c r="N308" s="3"/>
    </row>
    <row r="309" spans="8:14" ht="18.75">
      <c r="H309" s="3"/>
      <c r="I309" s="3"/>
      <c r="J309" s="3"/>
      <c r="K309" s="3"/>
      <c r="L309" s="3"/>
      <c r="M309" s="3"/>
      <c r="N309" s="3"/>
    </row>
    <row r="310" spans="8:14" ht="18.75">
      <c r="H310" s="3"/>
      <c r="I310" s="3"/>
      <c r="J310" s="3"/>
      <c r="K310" s="3"/>
      <c r="L310" s="3"/>
      <c r="M310" s="3"/>
      <c r="N310" s="3"/>
    </row>
    <row r="311" spans="8:14" ht="18.75">
      <c r="H311" s="3"/>
      <c r="I311" s="3"/>
      <c r="J311" s="3"/>
      <c r="K311" s="3"/>
      <c r="L311" s="3"/>
      <c r="M311" s="3"/>
      <c r="N311" s="3"/>
    </row>
    <row r="312" spans="8:14" ht="18.75">
      <c r="H312" s="3"/>
      <c r="I312" s="3"/>
      <c r="J312" s="3"/>
      <c r="K312" s="3"/>
      <c r="L312" s="3"/>
      <c r="M312" s="3"/>
      <c r="N312" s="3"/>
    </row>
    <row r="313" spans="8:14" ht="18.75">
      <c r="H313" s="3"/>
      <c r="I313" s="3"/>
      <c r="J313" s="3"/>
      <c r="K313" s="3"/>
      <c r="L313" s="3"/>
      <c r="M313" s="3"/>
      <c r="N313" s="3"/>
    </row>
    <row r="314" spans="8:14" ht="18.75">
      <c r="H314" s="3"/>
      <c r="I314" s="3"/>
      <c r="J314" s="3"/>
      <c r="K314" s="3"/>
      <c r="L314" s="3"/>
      <c r="M314" s="3"/>
      <c r="N314" s="3"/>
    </row>
    <row r="315" spans="8:14" ht="18.75">
      <c r="H315" s="3"/>
      <c r="I315" s="3"/>
      <c r="J315" s="3"/>
      <c r="K315" s="3"/>
      <c r="L315" s="3"/>
      <c r="M315" s="3"/>
      <c r="N315" s="3"/>
    </row>
    <row r="316" spans="8:14" ht="18.75">
      <c r="H316" s="3"/>
      <c r="I316" s="3"/>
      <c r="J316" s="3"/>
      <c r="K316" s="3"/>
      <c r="L316" s="3"/>
      <c r="M316" s="3"/>
      <c r="N316" s="3"/>
    </row>
    <row r="317" spans="8:14" ht="18.75">
      <c r="H317" s="3"/>
      <c r="I317" s="3"/>
      <c r="J317" s="3"/>
      <c r="K317" s="3"/>
      <c r="L317" s="3"/>
      <c r="M317" s="3"/>
      <c r="N317" s="3"/>
    </row>
    <row r="318" spans="8:14" ht="18.75">
      <c r="H318" s="3"/>
      <c r="I318" s="3"/>
      <c r="J318" s="3"/>
      <c r="K318" s="3"/>
      <c r="L318" s="3"/>
      <c r="M318" s="3"/>
      <c r="N318" s="3"/>
    </row>
    <row r="319" spans="8:14" ht="18.75">
      <c r="H319" s="3"/>
      <c r="I319" s="3"/>
      <c r="J319" s="3"/>
      <c r="K319" s="3"/>
      <c r="L319" s="3"/>
      <c r="M319" s="3"/>
      <c r="N319" s="3"/>
    </row>
    <row r="320" spans="8:14" ht="18.75">
      <c r="H320" s="3"/>
      <c r="I320" s="3"/>
      <c r="J320" s="3"/>
      <c r="K320" s="3"/>
      <c r="L320" s="3"/>
      <c r="M320" s="3"/>
      <c r="N320" s="3"/>
    </row>
    <row r="321" spans="8:14" ht="18.75">
      <c r="H321" s="3"/>
      <c r="I321" s="3"/>
      <c r="J321" s="3"/>
      <c r="K321" s="3"/>
      <c r="L321" s="3"/>
      <c r="M321" s="3"/>
      <c r="N321" s="3"/>
    </row>
    <row r="322" spans="8:14" ht="18.75">
      <c r="H322" s="3"/>
      <c r="I322" s="3"/>
      <c r="J322" s="3"/>
      <c r="K322" s="3"/>
      <c r="L322" s="3"/>
      <c r="M322" s="3"/>
      <c r="N322" s="3"/>
    </row>
    <row r="323" spans="8:14" ht="18.75">
      <c r="H323" s="3"/>
      <c r="I323" s="3"/>
      <c r="J323" s="3"/>
      <c r="K323" s="3"/>
      <c r="L323" s="3"/>
      <c r="M323" s="3"/>
      <c r="N323" s="3"/>
    </row>
    <row r="324" spans="8:14" ht="18.75">
      <c r="H324" s="3"/>
      <c r="I324" s="3"/>
      <c r="J324" s="3"/>
      <c r="K324" s="3"/>
      <c r="L324" s="3"/>
      <c r="M324" s="3"/>
      <c r="N324" s="3"/>
    </row>
    <row r="325" spans="8:14" ht="18.75">
      <c r="H325" s="3"/>
      <c r="I325" s="3"/>
      <c r="J325" s="3"/>
      <c r="K325" s="3"/>
      <c r="L325" s="3"/>
      <c r="M325" s="3"/>
      <c r="N325" s="3"/>
    </row>
    <row r="326" spans="8:14" ht="18.75">
      <c r="H326" s="3"/>
      <c r="I326" s="3"/>
      <c r="J326" s="3"/>
      <c r="K326" s="3"/>
      <c r="L326" s="3"/>
      <c r="M326" s="3"/>
      <c r="N326" s="3"/>
    </row>
  </sheetData>
  <mergeCells count="22">
    <mergeCell ref="H218:J218"/>
    <mergeCell ref="L218:N218"/>
    <mergeCell ref="H259:N259"/>
    <mergeCell ref="H260:J260"/>
    <mergeCell ref="L260:N260"/>
    <mergeCell ref="H133:J133"/>
    <mergeCell ref="L133:N133"/>
    <mergeCell ref="H217:N217"/>
    <mergeCell ref="H175:N175"/>
    <mergeCell ref="H176:J176"/>
    <mergeCell ref="L176:N176"/>
    <mergeCell ref="H90:N90"/>
    <mergeCell ref="H91:J91"/>
    <mergeCell ref="L91:N91"/>
    <mergeCell ref="H132:N132"/>
    <mergeCell ref="A49:F49"/>
    <mergeCell ref="H49:J49"/>
    <mergeCell ref="L49:N49"/>
    <mergeCell ref="H5:N5"/>
    <mergeCell ref="H6:J6"/>
    <mergeCell ref="L6:N6"/>
    <mergeCell ref="H48:N48"/>
  </mergeCells>
  <printOptions/>
  <pageMargins left="0.7874015748031497" right="0.2755905511811024" top="0.5905511811023623" bottom="0.4330708661417323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E6" sqref="E6"/>
    </sheetView>
  </sheetViews>
  <sheetFormatPr defaultColWidth="9.140625" defaultRowHeight="21.75"/>
  <cols>
    <col min="1" max="4" width="3.7109375" style="1" customWidth="1"/>
    <col min="5" max="5" width="24.8515625" style="1" customWidth="1"/>
    <col min="6" max="6" width="8.140625" style="1" customWidth="1"/>
    <col min="7" max="7" width="0.71875" style="1" customWidth="1"/>
    <col min="8" max="8" width="15.7109375" style="1" customWidth="1"/>
    <col min="9" max="9" width="0.42578125" style="1" customWidth="1"/>
    <col min="10" max="10" width="15.7109375" style="1" customWidth="1"/>
    <col min="11" max="11" width="0.42578125" style="1" customWidth="1"/>
    <col min="12" max="12" width="15.7109375" style="1" customWidth="1"/>
    <col min="13" max="13" width="0.42578125" style="1" customWidth="1"/>
    <col min="14" max="14" width="15.7109375" style="1" customWidth="1"/>
    <col min="15" max="15" width="0.42578125" style="1" customWidth="1"/>
    <col min="16" max="16" width="15.7109375" style="1" customWidth="1"/>
    <col min="17" max="17" width="0.42578125" style="1" customWidth="1"/>
    <col min="18" max="18" width="15.7109375" style="1" customWidth="1"/>
    <col min="19" max="19" width="0.42578125" style="1" customWidth="1"/>
    <col min="20" max="26" width="14.7109375" style="1" customWidth="1"/>
    <col min="27" max="16384" width="9.140625" style="1" customWidth="1"/>
  </cols>
  <sheetData>
    <row r="1" spans="1:18" ht="19.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9.5">
      <c r="A2" s="5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>
      <c r="A3" s="5" t="s">
        <v>138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1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6" ht="19.5">
      <c r="A5" s="5"/>
      <c r="B5" s="5"/>
      <c r="C5" s="5"/>
      <c r="D5" s="5"/>
      <c r="E5" s="5"/>
      <c r="F5" s="5"/>
      <c r="G5" s="5"/>
      <c r="H5" s="56" t="s">
        <v>12</v>
      </c>
      <c r="I5" s="56"/>
      <c r="J5" s="56"/>
      <c r="K5" s="56"/>
      <c r="L5" s="56"/>
      <c r="M5" s="56"/>
      <c r="N5" s="56"/>
      <c r="O5" s="56"/>
      <c r="P5" s="56"/>
      <c r="Q5" s="56"/>
      <c r="R5" s="56"/>
      <c r="U5" s="40"/>
      <c r="V5" s="40"/>
      <c r="W5" s="40"/>
      <c r="X5" s="40"/>
      <c r="Y5" s="40"/>
      <c r="Z5" s="40"/>
    </row>
    <row r="6" spans="1:18" ht="19.5">
      <c r="A6" s="5"/>
      <c r="B6" s="5"/>
      <c r="C6" s="5"/>
      <c r="D6" s="5"/>
      <c r="E6" s="5"/>
      <c r="F6" s="5"/>
      <c r="G6" s="5"/>
      <c r="H6" s="56" t="s">
        <v>77</v>
      </c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4:16" ht="18.75">
      <c r="N7" s="56" t="s">
        <v>53</v>
      </c>
      <c r="O7" s="56"/>
      <c r="P7" s="56"/>
    </row>
    <row r="8" spans="8:18" ht="18.75">
      <c r="H8" s="2"/>
      <c r="I8" s="2"/>
      <c r="J8" s="2" t="s">
        <v>70</v>
      </c>
      <c r="K8" s="2"/>
      <c r="L8" s="2" t="s">
        <v>84</v>
      </c>
      <c r="M8" s="2"/>
      <c r="N8" s="2" t="s">
        <v>71</v>
      </c>
      <c r="O8" s="2"/>
      <c r="P8" s="2"/>
      <c r="R8" s="2" t="s">
        <v>76</v>
      </c>
    </row>
    <row r="9" spans="8:18" ht="18.75">
      <c r="H9" s="2" t="s">
        <v>67</v>
      </c>
      <c r="I9" s="2"/>
      <c r="J9" s="2" t="s">
        <v>68</v>
      </c>
      <c r="K9" s="2"/>
      <c r="L9" s="2" t="s">
        <v>85</v>
      </c>
      <c r="M9" s="2"/>
      <c r="N9" s="2" t="s">
        <v>72</v>
      </c>
      <c r="O9" s="2"/>
      <c r="P9" s="2" t="s">
        <v>74</v>
      </c>
      <c r="R9" s="2" t="s">
        <v>115</v>
      </c>
    </row>
    <row r="10" spans="6:18" ht="18.75">
      <c r="F10" s="8" t="s">
        <v>3</v>
      </c>
      <c r="H10" s="8" t="s">
        <v>52</v>
      </c>
      <c r="I10" s="2"/>
      <c r="J10" s="8" t="s">
        <v>69</v>
      </c>
      <c r="K10" s="2"/>
      <c r="L10" s="8" t="s">
        <v>52</v>
      </c>
      <c r="M10" s="2"/>
      <c r="N10" s="8" t="s">
        <v>73</v>
      </c>
      <c r="O10" s="2"/>
      <c r="P10" s="8" t="s">
        <v>75</v>
      </c>
      <c r="R10" s="8" t="s">
        <v>116</v>
      </c>
    </row>
    <row r="11" spans="8:18" ht="7.5" customHeight="1">
      <c r="H11" s="13"/>
      <c r="I11" s="2"/>
      <c r="J11" s="13"/>
      <c r="K11" s="2"/>
      <c r="L11" s="13"/>
      <c r="M11" s="2"/>
      <c r="N11" s="13"/>
      <c r="O11" s="2"/>
      <c r="P11" s="13"/>
      <c r="R11" s="13"/>
    </row>
    <row r="12" spans="1:18" ht="18.75">
      <c r="A12" s="1" t="s">
        <v>117</v>
      </c>
      <c r="F12" s="2"/>
      <c r="H12" s="46">
        <v>250000</v>
      </c>
      <c r="I12" s="46"/>
      <c r="J12" s="46">
        <v>79327</v>
      </c>
      <c r="K12" s="46"/>
      <c r="L12" s="46">
        <v>385000</v>
      </c>
      <c r="M12" s="46"/>
      <c r="N12" s="46">
        <v>25000</v>
      </c>
      <c r="O12" s="46"/>
      <c r="P12" s="47">
        <v>-981477</v>
      </c>
      <c r="Q12" s="24"/>
      <c r="R12" s="17">
        <f>SUM(H12:P12)</f>
        <v>-242150</v>
      </c>
    </row>
    <row r="13" spans="1:18" ht="18.75">
      <c r="A13" s="1" t="s">
        <v>119</v>
      </c>
      <c r="F13" s="2"/>
      <c r="H13" s="48">
        <v>0</v>
      </c>
      <c r="I13" s="24"/>
      <c r="J13" s="48">
        <v>0</v>
      </c>
      <c r="K13" s="24"/>
      <c r="L13" s="48">
        <v>0</v>
      </c>
      <c r="M13" s="24"/>
      <c r="N13" s="48">
        <v>0</v>
      </c>
      <c r="O13" s="24"/>
      <c r="P13" s="49">
        <v>-75060</v>
      </c>
      <c r="Q13" s="24"/>
      <c r="R13" s="49">
        <f>SUM(H13:P13)</f>
        <v>-75060</v>
      </c>
    </row>
    <row r="14" spans="1:18" ht="19.5" thickBot="1">
      <c r="A14" s="1" t="s">
        <v>139</v>
      </c>
      <c r="F14" s="2"/>
      <c r="H14" s="50">
        <f>SUM(H12:H13)</f>
        <v>250000</v>
      </c>
      <c r="I14" s="24"/>
      <c r="J14" s="50">
        <f>SUM(J12:J13)</f>
        <v>79327</v>
      </c>
      <c r="K14" s="24"/>
      <c r="L14" s="50">
        <f>SUM(L12:L13)</f>
        <v>385000</v>
      </c>
      <c r="M14" s="24"/>
      <c r="N14" s="50">
        <f>SUM(N12:N13)</f>
        <v>25000</v>
      </c>
      <c r="O14" s="24"/>
      <c r="P14" s="30">
        <f>SUM(P12:P13)</f>
        <v>-1056537</v>
      </c>
      <c r="Q14" s="17"/>
      <c r="R14" s="30">
        <f>SUM(R12:R13)</f>
        <v>-317210</v>
      </c>
    </row>
    <row r="15" spans="6:18" ht="19.5" thickTop="1">
      <c r="F15" s="2"/>
      <c r="H15" s="24"/>
      <c r="I15" s="24"/>
      <c r="J15" s="24"/>
      <c r="K15" s="24"/>
      <c r="L15" s="24"/>
      <c r="M15" s="24"/>
      <c r="N15" s="24"/>
      <c r="O15" s="24"/>
      <c r="P15" s="17"/>
      <c r="Q15" s="17"/>
      <c r="R15" s="17"/>
    </row>
    <row r="16" spans="1:256" ht="19.5">
      <c r="A16" s="1" t="s">
        <v>118</v>
      </c>
      <c r="B16" s="15"/>
      <c r="C16" s="15"/>
      <c r="D16" s="15"/>
      <c r="E16" s="15"/>
      <c r="F16" s="15"/>
      <c r="G16" s="15"/>
      <c r="H16" s="51">
        <v>223000</v>
      </c>
      <c r="J16" s="16">
        <v>0</v>
      </c>
      <c r="K16" s="16"/>
      <c r="L16" s="16">
        <v>0</v>
      </c>
      <c r="N16" s="25">
        <v>7000</v>
      </c>
      <c r="P16" s="24">
        <v>129660</v>
      </c>
      <c r="R16" s="51">
        <f>SUM(H16:P16)</f>
        <v>359660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9.5">
      <c r="A17" s="1" t="s">
        <v>189</v>
      </c>
      <c r="B17" s="15"/>
      <c r="C17" s="15"/>
      <c r="D17" s="15"/>
      <c r="E17" s="15"/>
      <c r="F17" s="2">
        <v>14</v>
      </c>
      <c r="G17" s="2"/>
      <c r="H17" s="51">
        <v>0</v>
      </c>
      <c r="J17" s="16">
        <v>0</v>
      </c>
      <c r="K17" s="16"/>
      <c r="L17" s="16">
        <v>0</v>
      </c>
      <c r="N17" s="25">
        <v>0</v>
      </c>
      <c r="P17" s="52">
        <v>-128225</v>
      </c>
      <c r="R17" s="52">
        <f>SUM(H17:P17)</f>
        <v>-128225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18" ht="18.75">
      <c r="A18" s="1" t="s">
        <v>119</v>
      </c>
      <c r="F18" s="2"/>
      <c r="H18" s="24">
        <v>0</v>
      </c>
      <c r="I18" s="24"/>
      <c r="J18" s="24">
        <v>0</v>
      </c>
      <c r="K18" s="24"/>
      <c r="L18" s="24">
        <v>0</v>
      </c>
      <c r="M18" s="24"/>
      <c r="N18" s="24">
        <v>0</v>
      </c>
      <c r="O18" s="24"/>
      <c r="P18" s="24">
        <v>23951</v>
      </c>
      <c r="Q18" s="24"/>
      <c r="R18" s="24">
        <f>SUM(H18:P18)</f>
        <v>23951</v>
      </c>
    </row>
    <row r="19" spans="1:18" ht="19.5" thickBot="1">
      <c r="A19" s="1" t="s">
        <v>140</v>
      </c>
      <c r="F19" s="2"/>
      <c r="H19" s="50">
        <f>SUM(H16:H18)</f>
        <v>223000</v>
      </c>
      <c r="I19" s="24"/>
      <c r="J19" s="50">
        <f>SUM(J16:J18)</f>
        <v>0</v>
      </c>
      <c r="K19" s="24"/>
      <c r="L19" s="50">
        <f>SUM(L16:L18)</f>
        <v>0</v>
      </c>
      <c r="M19" s="24"/>
      <c r="N19" s="50">
        <f>SUM(N16:N18)</f>
        <v>7000</v>
      </c>
      <c r="O19" s="24"/>
      <c r="P19" s="50">
        <f>SUM(P16:P18)</f>
        <v>25386</v>
      </c>
      <c r="Q19" s="24"/>
      <c r="R19" s="50">
        <f>SUM(R16:R18)</f>
        <v>255386</v>
      </c>
    </row>
    <row r="20" spans="8:18" ht="19.5" thickTop="1"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7" spans="1:18" ht="18.75">
      <c r="A27" s="53" t="s">
        <v>120</v>
      </c>
      <c r="R27" s="22" t="s">
        <v>180</v>
      </c>
    </row>
  </sheetData>
  <mergeCells count="3">
    <mergeCell ref="N7:P7"/>
    <mergeCell ref="H6:R6"/>
    <mergeCell ref="H5:R5"/>
  </mergeCells>
  <printOptions/>
  <pageMargins left="0.7480314960629921" right="0.7480314960629921" top="0.5905511811023623" bottom="0.3937007874015748" header="0.5118110236220472" footer="0.118110236220472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Pitisevi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Compag</dc:creator>
  <cp:keywords/>
  <dc:description/>
  <cp:lastModifiedBy>west virginia</cp:lastModifiedBy>
  <cp:lastPrinted>2004-08-10T07:23:10Z</cp:lastPrinted>
  <dcterms:created xsi:type="dcterms:W3CDTF">2004-04-29T08:11:59Z</dcterms:created>
  <dcterms:modified xsi:type="dcterms:W3CDTF">2004-08-13T02:50:36Z</dcterms:modified>
  <cp:category/>
  <cp:version/>
  <cp:contentType/>
  <cp:contentStatus/>
</cp:coreProperties>
</file>