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0" windowWidth="12000" windowHeight="5595" activeTab="0"/>
  </bookViews>
  <sheets>
    <sheet name="1" sheetId="1" r:id="rId1"/>
  </sheets>
  <definedNames>
    <definedName name="_xlnm.Print_Area" localSheetId="0">'1'!$A$1:$P$892</definedName>
    <definedName name="_xlnm.Print_Titles" localSheetId="0">'1'!$1:$5</definedName>
  </definedNames>
  <calcPr fullCalcOnLoad="1"/>
</workbook>
</file>

<file path=xl/sharedStrings.xml><?xml version="1.0" encoding="utf-8"?>
<sst xmlns="http://schemas.openxmlformats.org/spreadsheetml/2006/main" count="457" uniqueCount="315">
  <si>
    <t>UNAUDITED QUARTERLY REPORT ON CONSOLIDATED RESULTS FOR THE</t>
  </si>
  <si>
    <t xml:space="preserve"> </t>
  </si>
  <si>
    <t>INDIVIDUAL QUARTER</t>
  </si>
  <si>
    <t>CUMULATIVE QUARTER</t>
  </si>
  <si>
    <t xml:space="preserve">CURRENT </t>
  </si>
  <si>
    <t>PRECEDING</t>
  </si>
  <si>
    <t>CURRENT</t>
  </si>
  <si>
    <t>YEAR</t>
  </si>
  <si>
    <t>QUARTER</t>
  </si>
  <si>
    <t>CORRESPONDING</t>
  </si>
  <si>
    <t>TO DATE</t>
  </si>
  <si>
    <t>RM'000</t>
  </si>
  <si>
    <t>(a)</t>
  </si>
  <si>
    <t>(b)</t>
  </si>
  <si>
    <t>Taxation</t>
  </si>
  <si>
    <t>AS AT</t>
  </si>
  <si>
    <t>Minority Interests</t>
  </si>
  <si>
    <t>Contingent Liabilities</t>
  </si>
  <si>
    <t>No geographical segment information is presented as the Group operates principally within Malaysia.</t>
  </si>
  <si>
    <t>Dividend</t>
  </si>
  <si>
    <t>BY ORDER OF THE BOARD</t>
  </si>
  <si>
    <t>Company Secretary</t>
  </si>
  <si>
    <t>Kuala Lumpur</t>
  </si>
  <si>
    <t>Revenue</t>
  </si>
  <si>
    <t xml:space="preserve">                              </t>
  </si>
  <si>
    <t>Total</t>
  </si>
  <si>
    <t>Finance Cost</t>
  </si>
  <si>
    <t xml:space="preserve">  </t>
  </si>
  <si>
    <t>CONDENSED CONSOLIDATED INCOME STATEMENTS</t>
  </si>
  <si>
    <t>CONDENSED CONSOLIDATED BALANCE SHEETS</t>
  </si>
  <si>
    <t>Shareholders' Fund</t>
  </si>
  <si>
    <t>Changes in working capital</t>
  </si>
  <si>
    <t>Net change in current assets</t>
  </si>
  <si>
    <t>Net change in current liabilities</t>
  </si>
  <si>
    <t>CONDENSED CONSOLIDATED CASH FLOW STATEMENTS</t>
  </si>
  <si>
    <t>Share</t>
  </si>
  <si>
    <t xml:space="preserve"> Capital</t>
  </si>
  <si>
    <t>Notes to the interim financial report</t>
  </si>
  <si>
    <t>Diluted earnings per share</t>
  </si>
  <si>
    <t>Capital Commitments</t>
  </si>
  <si>
    <t>Basis of preparation</t>
  </si>
  <si>
    <t>Seasonality or cyclicality of operations</t>
  </si>
  <si>
    <t>Debt and equity securities</t>
  </si>
  <si>
    <t>Dividend paid</t>
  </si>
  <si>
    <t>Segmental reporting</t>
  </si>
  <si>
    <t>Valuation of property, plant and equipment</t>
  </si>
  <si>
    <t>Changes in composition of the group</t>
  </si>
  <si>
    <t>Commitments and contingent liabilities</t>
  </si>
  <si>
    <t>Profit forecast/profit guarantee</t>
  </si>
  <si>
    <t>Borrowings and debts securities</t>
  </si>
  <si>
    <t>Off balance sheet financial instruments</t>
  </si>
  <si>
    <t>Changes in material litigation</t>
  </si>
  <si>
    <t>Changes in estimates</t>
  </si>
  <si>
    <t>Material changes in the quarterly results compared to the results of the immediate preceding quarter</t>
  </si>
  <si>
    <t>Diluted earnings per ordinary share (sen)</t>
  </si>
  <si>
    <t>A.</t>
  </si>
  <si>
    <t>A1.</t>
  </si>
  <si>
    <t>A2.</t>
  </si>
  <si>
    <t>A3.</t>
  </si>
  <si>
    <t>A4.</t>
  </si>
  <si>
    <t>A5.</t>
  </si>
  <si>
    <t>A6.</t>
  </si>
  <si>
    <t>A7.</t>
  </si>
  <si>
    <t>A8.</t>
  </si>
  <si>
    <t>A9.</t>
  </si>
  <si>
    <t>A10.</t>
  </si>
  <si>
    <t>A11.</t>
  </si>
  <si>
    <t>A12.</t>
  </si>
  <si>
    <t>B.</t>
  </si>
  <si>
    <t>B1.</t>
  </si>
  <si>
    <t>B2.</t>
  </si>
  <si>
    <t>B3.</t>
  </si>
  <si>
    <t>B4.</t>
  </si>
  <si>
    <t>B5.</t>
  </si>
  <si>
    <t>B6.</t>
  </si>
  <si>
    <t>B7.</t>
  </si>
  <si>
    <t>B8.</t>
  </si>
  <si>
    <t>B9.</t>
  </si>
  <si>
    <t>B10.</t>
  </si>
  <si>
    <t>B11.</t>
  </si>
  <si>
    <t>B12.</t>
  </si>
  <si>
    <t>B13.</t>
  </si>
  <si>
    <t>Review of performance</t>
  </si>
  <si>
    <t>Current year prospects</t>
  </si>
  <si>
    <t>Quoted investments</t>
  </si>
  <si>
    <t>Unquoted investments and/or properties</t>
  </si>
  <si>
    <t>Unusual items</t>
  </si>
  <si>
    <t>Income tax paid</t>
  </si>
  <si>
    <t>Net cash flows from financing activities</t>
  </si>
  <si>
    <t>Material Events subsequent to the balance sheet date</t>
  </si>
  <si>
    <t>Provisions</t>
  </si>
  <si>
    <t xml:space="preserve">Retained </t>
  </si>
  <si>
    <t>Non-distributable</t>
  </si>
  <si>
    <t>reserve</t>
  </si>
  <si>
    <t>(Accumulated</t>
  </si>
  <si>
    <t>Loss) /</t>
  </si>
  <si>
    <t>Profits</t>
  </si>
  <si>
    <t>Distributable</t>
  </si>
  <si>
    <t>There were no dividends paid during the financial period under review.</t>
  </si>
  <si>
    <t>Construction</t>
  </si>
  <si>
    <t>Elimination</t>
  </si>
  <si>
    <t>Consolidated</t>
  </si>
  <si>
    <t>REVENUE</t>
  </si>
  <si>
    <t>External Sales</t>
  </si>
  <si>
    <t>Inter-segment</t>
  </si>
  <si>
    <t xml:space="preserve">  sales</t>
  </si>
  <si>
    <t>RESULT</t>
  </si>
  <si>
    <t/>
  </si>
  <si>
    <t>Total revenue</t>
  </si>
  <si>
    <t>Finance costs</t>
  </si>
  <si>
    <r>
      <t xml:space="preserve">TAP  RESOURCES BERHAD   </t>
    </r>
    <r>
      <rPr>
        <b/>
        <sz val="11"/>
        <rFont val="Times New Roman"/>
        <family val="1"/>
      </rPr>
      <t>(Company No. 322174-W)</t>
    </r>
  </si>
  <si>
    <t>ENDED</t>
  </si>
  <si>
    <t>Cost Of Sales</t>
  </si>
  <si>
    <t>Administrative Expenses</t>
  </si>
  <si>
    <t>Selling and Distribution Expenses</t>
  </si>
  <si>
    <t>Other Operating Expenses</t>
  </si>
  <si>
    <t>NON-CURRENT ASSETS</t>
  </si>
  <si>
    <t>CURRENT ASSETS</t>
  </si>
  <si>
    <t>CURRENT LIABILITIES</t>
  </si>
  <si>
    <t>Short Term Borrowings</t>
  </si>
  <si>
    <t>NET CURRENT LIABILITIES</t>
  </si>
  <si>
    <t>Accumulated Losses</t>
  </si>
  <si>
    <t>Premium</t>
  </si>
  <si>
    <t>Conversion of ICULS into Ordinary Shares</t>
  </si>
  <si>
    <t>Expenses for issue of shares</t>
  </si>
  <si>
    <t>Cash Flows From/ (For)  Operating Activities</t>
  </si>
  <si>
    <t>Interest paid</t>
  </si>
  <si>
    <t>Net cash flows from / (for)  operating activities</t>
  </si>
  <si>
    <t>Net cash flows from / (for) investing activities</t>
  </si>
  <si>
    <t>Net cash flows from / (for) financing  activities</t>
  </si>
  <si>
    <t>Cash &amp; Bank Balances</t>
  </si>
  <si>
    <t>Bank Overdrafts</t>
  </si>
  <si>
    <t>Housing Development Account</t>
  </si>
  <si>
    <t>Audit report of the preceding annual financial statements</t>
  </si>
  <si>
    <t>The operations of the Group are not materially affected by any seasonal or cyclical fluctuations.</t>
  </si>
  <si>
    <t>Interest on ICULS</t>
  </si>
  <si>
    <t>Not applicable as no profit forecast was published.</t>
  </si>
  <si>
    <t>Secured</t>
  </si>
  <si>
    <t>Unsecured</t>
  </si>
  <si>
    <t>Hire Purchase and Lease Creditors</t>
  </si>
  <si>
    <t>Property</t>
  </si>
  <si>
    <t>Development</t>
  </si>
  <si>
    <t>Foo Siew Loon</t>
  </si>
  <si>
    <t>(ii)</t>
  </si>
  <si>
    <t>(i)</t>
  </si>
  <si>
    <t>(iii)</t>
  </si>
  <si>
    <t>(iv)</t>
  </si>
  <si>
    <t>(v)</t>
  </si>
  <si>
    <t>(vi)</t>
  </si>
  <si>
    <t>Region Resources Sdn Bhd v. TAP Builders Sdn Bhd (“TAP Builders”)</t>
  </si>
  <si>
    <t>Current</t>
  </si>
  <si>
    <t>quarter</t>
  </si>
  <si>
    <t>Comparative</t>
  </si>
  <si>
    <t>cumulative</t>
  </si>
  <si>
    <t>to date</t>
  </si>
  <si>
    <t>Individual Quarter</t>
  </si>
  <si>
    <t>Cumulative Quarter</t>
  </si>
  <si>
    <t>Note</t>
  </si>
  <si>
    <t>A8</t>
  </si>
  <si>
    <t>B5</t>
  </si>
  <si>
    <t>B13</t>
  </si>
  <si>
    <t>B9</t>
  </si>
  <si>
    <t>A6</t>
  </si>
  <si>
    <t>FINANCED BY</t>
  </si>
  <si>
    <t>NON-CURRENT LIABILITIES</t>
  </si>
  <si>
    <t>Other</t>
  </si>
  <si>
    <t>segment</t>
  </si>
  <si>
    <t>Net  Changes in Cash &amp; Cash Equivalents</t>
  </si>
  <si>
    <t xml:space="preserve">Opening Cash &amp; Cash Equivalents  At 1 May </t>
  </si>
  <si>
    <t>(a)     Status of corporate proposals</t>
  </si>
  <si>
    <t>(b)     Status of Utilisation Of  Proceeds Raised From Corporate proposal</t>
  </si>
  <si>
    <t>Debts Securities</t>
  </si>
  <si>
    <t>OTHER INFORMATION</t>
  </si>
  <si>
    <t>Segment assets</t>
  </si>
  <si>
    <t>Segment liabilities</t>
  </si>
  <si>
    <t>Capital expenditure</t>
  </si>
  <si>
    <t>Depreciation</t>
  </si>
  <si>
    <t>Other Operating Income</t>
  </si>
  <si>
    <t>Amount due to directors</t>
  </si>
  <si>
    <t>Cash and bank balances</t>
  </si>
  <si>
    <t>CONDENSED CONSOLIDATED STATEMENTS OF CHANGES IN EQUITY  STATEMENT</t>
  </si>
  <si>
    <t>2004</t>
  </si>
  <si>
    <t>Segment results (external)</t>
  </si>
  <si>
    <t>Weighted Average Number of  ordinary shares in issue</t>
  </si>
  <si>
    <t>depreciation</t>
  </si>
  <si>
    <t>Non-cash expenses other than</t>
  </si>
  <si>
    <t xml:space="preserve">Depreciation of property, plant and equipment </t>
  </si>
  <si>
    <t>Interest expense</t>
  </si>
  <si>
    <t xml:space="preserve">Interest income </t>
  </si>
  <si>
    <t>Amortisation of goodwill</t>
  </si>
  <si>
    <t>Bank Overdraft</t>
  </si>
  <si>
    <t>(Anti-dilutive)</t>
  </si>
  <si>
    <t>Cash (for) / from operations</t>
  </si>
  <si>
    <t>Adjustments for :-</t>
  </si>
  <si>
    <t>(vii)</t>
  </si>
  <si>
    <t>Borrowings</t>
  </si>
  <si>
    <t>Explanatory Notes pursuant to Appendix 9B of the Listing Requirements of Bursa Malaysia Securities Berhad</t>
  </si>
  <si>
    <t>Land held for property development</t>
  </si>
  <si>
    <t xml:space="preserve">Net gain on disposal of plant and equipment </t>
  </si>
  <si>
    <t>Gross Profit</t>
  </si>
  <si>
    <t>ICULS</t>
  </si>
  <si>
    <t>(viii)</t>
  </si>
  <si>
    <t>(ix)</t>
  </si>
  <si>
    <t>(x)</t>
  </si>
  <si>
    <t>Balance As At 1 May  2004</t>
  </si>
  <si>
    <t>(xi)</t>
  </si>
  <si>
    <t>(xii)</t>
  </si>
  <si>
    <t>AUDITED</t>
  </si>
  <si>
    <t>Deposits with licensed banks</t>
  </si>
  <si>
    <t>Non-trade payables and accruals</t>
  </si>
  <si>
    <t>Non-trade receivables, deposits and prepayments</t>
  </si>
  <si>
    <t xml:space="preserve">Net tangible assets per share (sen) </t>
  </si>
  <si>
    <t>Fixed deposits with licensed banks</t>
  </si>
  <si>
    <t xml:space="preserve">5% Redeemable Convertible Secured Loan Stocks </t>
  </si>
  <si>
    <t>Non-current trade receivables</t>
  </si>
  <si>
    <t>Conversion of 2% 3-year ICULS</t>
  </si>
  <si>
    <t>Conversion of 5% 3-year RCSLS</t>
  </si>
  <si>
    <t>Conversion of RCSLS into Ordinary Shares</t>
  </si>
  <si>
    <t>Reversal of provision for doubtful debt</t>
  </si>
  <si>
    <t xml:space="preserve">Northern Builders Engineering ("Northern Builders") v. TAP Construction Sdn Bhd (“TAPCon”) </t>
  </si>
  <si>
    <t>Quantum Synergy Sdn Bhd ("Quantum Synergy") v. TAPCon</t>
  </si>
  <si>
    <t xml:space="preserve">Palm Springs Development Sdn Bhd ("Palm Springs") v. TAPCon </t>
  </si>
  <si>
    <t>Tanigra Marketing Sdn Bhd ("Tanigra") v. TAPCon</t>
  </si>
  <si>
    <t>Indah Nyata Sdn Bhd ("Indah Nyata") v. TAPCon</t>
  </si>
  <si>
    <t>TAPCon v. Meda Bina Sdn Bhd ("MB") &amp; Sejati Builders Sdn Bhd ("SB")</t>
  </si>
  <si>
    <t>TAPCon v. Lian Lee Construction Sdn Bhd ("LL")</t>
  </si>
  <si>
    <t>Universal Trustee (M) Bhd ("Universal") v. TAPCon</t>
  </si>
  <si>
    <t>Provision for cost to completion written-back</t>
  </si>
  <si>
    <t xml:space="preserve">TAPCon v. Palm Springs </t>
  </si>
  <si>
    <t>2005</t>
  </si>
  <si>
    <t>Tenggara KCC Concrete (M) Sdn Bhd v. TAPCon</t>
  </si>
  <si>
    <t>Hiap Seng Construction Trading v. TAPCon</t>
  </si>
  <si>
    <t>(xiv)</t>
  </si>
  <si>
    <t>(xv)</t>
  </si>
  <si>
    <t>Park Games Equipment (M) Sdn Bhd v. TAPCon</t>
  </si>
  <si>
    <t>(xiii)</t>
  </si>
  <si>
    <t>(xvi)</t>
  </si>
  <si>
    <t>(xvii)</t>
  </si>
  <si>
    <t>Profit / (Loss) From Operations</t>
  </si>
  <si>
    <t>Profit / (Loss)  Before Taxation</t>
  </si>
  <si>
    <t>Profit / (Loss)  After Taxation</t>
  </si>
  <si>
    <t>Basic earnings / (loss) per ordinary share (sen)</t>
  </si>
  <si>
    <t>Basic earnings / (loss) per share (sen)</t>
  </si>
  <si>
    <t>Earnings / (Loss) per share</t>
  </si>
  <si>
    <t>Operating profit / (loss) before changes in working capital</t>
  </si>
  <si>
    <t>Share of loss of associated company</t>
  </si>
  <si>
    <t>Share of loss of associated co</t>
  </si>
  <si>
    <t>Provision for foreseeable losses</t>
  </si>
  <si>
    <t>Profit/(Loss) Before Tax</t>
  </si>
  <si>
    <t>Bad debts written off</t>
  </si>
  <si>
    <t>Provision for doubtful debts</t>
  </si>
  <si>
    <t>Profit / (Loss) From Ordinary Activities</t>
  </si>
  <si>
    <t>Property, plant and equipment</t>
  </si>
  <si>
    <t>Investment in an associate</t>
  </si>
  <si>
    <t>Amount due from contract customers</t>
  </si>
  <si>
    <t>Property development costs</t>
  </si>
  <si>
    <t>Accrued billings</t>
  </si>
  <si>
    <t>Trade receivables</t>
  </si>
  <si>
    <t>Amount due from an associate</t>
  </si>
  <si>
    <t>Amount due to contract customers</t>
  </si>
  <si>
    <t>Trade payables</t>
  </si>
  <si>
    <t>Short term borrowings</t>
  </si>
  <si>
    <t>Share capital</t>
  </si>
  <si>
    <t>Share premium</t>
  </si>
  <si>
    <t>2% Irredeemable Convertible Unsecured Loan Stocks ("ICULS") 2003/2006</t>
  </si>
  <si>
    <t>MS Elevators Engineering Sdn Bhd ("MS") v. TAPCon</t>
  </si>
  <si>
    <t>Gold-Trend Enterprise (M) Sdn Bhd ("Gold-Trend") v. TAPCon</t>
  </si>
  <si>
    <t>Goldland Silica Products Sdn Bhd ("GL") v. TAP Bricks Sdn Bhd ("TAP Bricks")</t>
  </si>
  <si>
    <t>(xviii)</t>
  </si>
  <si>
    <t>New Legend Sdn Bhd &amp; Malaysan Banking Berhad (collectively "Plaintiffs") v. Tanco North and Tanco</t>
  </si>
  <si>
    <t>Properties Sdn Bhd (collectively "Defendants")</t>
  </si>
  <si>
    <t>(xix)</t>
  </si>
  <si>
    <t>Goh Ghim Pooi and Loh Anne v. Tanco Properties (North) Sdn Bhd ("Tanco North")</t>
  </si>
  <si>
    <t>(xx)</t>
  </si>
  <si>
    <t>(xxi)</t>
  </si>
  <si>
    <t xml:space="preserve">Tan Ah Boo ("TAB") v. Tanco Properties (North) Sdn Bhd </t>
  </si>
  <si>
    <t>Entrusty Consultancy Sdn Bhd ("Entrusty") v. TAPCon</t>
  </si>
  <si>
    <t>CUMULATIVE</t>
  </si>
  <si>
    <t>Income tax expenses</t>
  </si>
  <si>
    <t>- current</t>
  </si>
  <si>
    <t>- underprovided in prior years</t>
  </si>
  <si>
    <t>(Shareholders' Fund - ICULS ) / No. of shares</t>
  </si>
  <si>
    <t>Provision for liquidated ascertained damages</t>
  </si>
  <si>
    <t>RM</t>
  </si>
  <si>
    <t>FIRST FINANCIAL QUARTER ENDED 31 JULY 2005</t>
  </si>
  <si>
    <t>FOR THE FIRST FINANCIAL QUARTER ENDED 31 JULY 2005</t>
  </si>
  <si>
    <t>3 MONTHS</t>
  </si>
  <si>
    <t>Profit / (Loss) For The Period</t>
  </si>
  <si>
    <t>AS AT 31 JULY 2005</t>
  </si>
  <si>
    <t>FOR THE 3 MONTHS ENDED 31 JULY 2005</t>
  </si>
  <si>
    <t>Balance As At 1 May  2005</t>
  </si>
  <si>
    <t>Balance As At 31 July 2005</t>
  </si>
  <si>
    <t>Balance As At 31 July 2004</t>
  </si>
  <si>
    <t>3 MONTHS ENDED</t>
  </si>
  <si>
    <t>Cash &amp; Cash Equivalents at 31 July</t>
  </si>
  <si>
    <t>Net Loss For The Period</t>
  </si>
  <si>
    <t xml:space="preserve">3 months ended </t>
  </si>
  <si>
    <t xml:space="preserve">  31 July 2005</t>
  </si>
  <si>
    <t>3 months</t>
  </si>
  <si>
    <t>ended 31</t>
  </si>
  <si>
    <t>July</t>
  </si>
  <si>
    <t>Net profit / (loss) for the period</t>
  </si>
  <si>
    <t>Investment in unquoted shares</t>
  </si>
  <si>
    <t>As at 31 July 2005</t>
  </si>
  <si>
    <t>Date:  30 September 2005</t>
  </si>
  <si>
    <t xml:space="preserve">- Claims for damages involving litigations with a previous </t>
  </si>
  <si>
    <t xml:space="preserve">   trade receivable and third party</t>
  </si>
  <si>
    <t xml:space="preserve">  facilities extended  to subsidiaries</t>
  </si>
  <si>
    <t>- Guarantees given to financial institutions in respect of credit</t>
  </si>
  <si>
    <t xml:space="preserve">Conditional contractual commitment to Yusoff bin Berahim for acquisition of </t>
  </si>
  <si>
    <t>27,500 ordinary shares (11%) in Pola Unik Sdn Bhd</t>
  </si>
  <si>
    <t>Tanco Holdings Bhd &amp; 9 Others</t>
  </si>
  <si>
    <t>Net Profit For The Period</t>
  </si>
  <si>
    <t>Profit before taxation</t>
  </si>
  <si>
    <t>Profit after taxation</t>
  </si>
</sst>
</file>

<file path=xl/styles.xml><?xml version="1.0" encoding="utf-8"?>
<styleSheet xmlns="http://schemas.openxmlformats.org/spreadsheetml/2006/main">
  <numFmts count="3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_);[Red]\(#,##0.0\)"/>
    <numFmt numFmtId="181" formatCode="dd/mm/yyyy"/>
    <numFmt numFmtId="182" formatCode="_(* #,##0.000_);_(* \(#,##0.000\);_(* &quot;-&quot;??_);_(@_)"/>
    <numFmt numFmtId="183" formatCode="_(* #,##0.0000_);_(* \(#,##0.0000\);_(* &quot;-&quot;??_);_(@_)"/>
    <numFmt numFmtId="184" formatCode="_(* #,##0.00000_);_(* \(#,##0.00000\);_(* &quot;-&quot;??_);_(@_)"/>
    <numFmt numFmtId="185" formatCode="d/mmm/yy"/>
  </numFmts>
  <fonts count="15">
    <font>
      <sz val="10"/>
      <name val="Arial"/>
      <family val="0"/>
    </font>
    <font>
      <sz val="12"/>
      <name val="Times New Roman"/>
      <family val="1"/>
    </font>
    <font>
      <sz val="11"/>
      <name val="tms rmn"/>
      <family val="1"/>
    </font>
    <font>
      <sz val="12"/>
      <name val="tms rmn"/>
      <family val="0"/>
    </font>
    <font>
      <b/>
      <sz val="14"/>
      <name val="Times New Roman"/>
      <family val="1"/>
    </font>
    <font>
      <b/>
      <sz val="12"/>
      <name val="Times New Roman"/>
      <family val="1"/>
    </font>
    <font>
      <sz val="11.5"/>
      <name val="Times New Roman"/>
      <family val="1"/>
    </font>
    <font>
      <i/>
      <sz val="9"/>
      <name val="Times New Roman"/>
      <family val="1"/>
    </font>
    <font>
      <b/>
      <sz val="11"/>
      <name val="Times New Roman"/>
      <family val="1"/>
    </font>
    <font>
      <i/>
      <sz val="12"/>
      <name val="Times New Roman"/>
      <family val="1"/>
    </font>
    <font>
      <b/>
      <i/>
      <sz val="12"/>
      <name val="Times New Roman"/>
      <family val="1"/>
    </font>
    <font>
      <b/>
      <sz val="12"/>
      <color indexed="10"/>
      <name val="Times New Roman"/>
      <family val="1"/>
    </font>
    <font>
      <sz val="12"/>
      <color indexed="10"/>
      <name val="Times New Roman"/>
      <family val="1"/>
    </font>
    <font>
      <b/>
      <sz val="9"/>
      <name val="Times New Roman"/>
      <family val="1"/>
    </font>
    <font>
      <b/>
      <sz val="10"/>
      <name val="Times New Roman"/>
      <family val="1"/>
    </font>
  </fonts>
  <fills count="2">
    <fill>
      <patternFill/>
    </fill>
    <fill>
      <patternFill patternType="gray125"/>
    </fill>
  </fills>
  <borders count="11">
    <border>
      <left/>
      <right/>
      <top/>
      <bottom/>
      <diagonal/>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1" fillId="0" borderId="0" xfId="0" applyFont="1" applyAlignment="1">
      <alignment/>
    </xf>
    <xf numFmtId="0" fontId="5" fillId="0" borderId="0" xfId="0" applyFont="1" applyFill="1" applyAlignment="1">
      <alignment/>
    </xf>
    <xf numFmtId="0" fontId="1"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quotePrefix="1">
      <alignment horizontal="centerContinuous"/>
    </xf>
    <xf numFmtId="0" fontId="5" fillId="0" borderId="0" xfId="0" applyFont="1" applyFill="1" applyAlignment="1">
      <alignment horizontal="centerContinuous"/>
    </xf>
    <xf numFmtId="0" fontId="5" fillId="0" borderId="0" xfId="0" applyFont="1" applyFill="1" applyAlignment="1">
      <alignment horizontal="center"/>
    </xf>
    <xf numFmtId="0" fontId="1" fillId="0" borderId="0" xfId="0" applyFont="1" applyFill="1" applyAlignment="1">
      <alignment horizontal="centerContinuous"/>
    </xf>
    <xf numFmtId="0" fontId="8" fillId="0" borderId="0" xfId="0" applyFont="1" applyFill="1" applyAlignment="1">
      <alignment horizontal="center"/>
    </xf>
    <xf numFmtId="0" fontId="1" fillId="0" borderId="0" xfId="0" applyFont="1" applyFill="1" applyAlignment="1">
      <alignment horizontal="center"/>
    </xf>
    <xf numFmtId="179" fontId="1" fillId="0" borderId="0" xfId="15" applyNumberFormat="1" applyFont="1" applyFill="1" applyBorder="1" applyAlignment="1">
      <alignment/>
    </xf>
    <xf numFmtId="179" fontId="1" fillId="0" borderId="0" xfId="15" applyNumberFormat="1" applyFont="1" applyFill="1" applyAlignment="1">
      <alignment/>
    </xf>
    <xf numFmtId="179" fontId="1" fillId="0" borderId="1" xfId="15" applyNumberFormat="1" applyFont="1" applyFill="1" applyBorder="1" applyAlignment="1">
      <alignment/>
    </xf>
    <xf numFmtId="38" fontId="1" fillId="0" borderId="0" xfId="15" applyNumberFormat="1" applyFont="1" applyFill="1" applyAlignment="1">
      <alignment/>
    </xf>
    <xf numFmtId="0" fontId="1" fillId="0" borderId="0" xfId="0" applyFont="1" applyFill="1" applyAlignment="1" quotePrefix="1">
      <alignment/>
    </xf>
    <xf numFmtId="179" fontId="1" fillId="0" borderId="2" xfId="15" applyNumberFormat="1" applyFont="1" applyFill="1" applyBorder="1" applyAlignment="1">
      <alignment/>
    </xf>
    <xf numFmtId="43" fontId="1" fillId="0" borderId="0" xfId="15" applyFont="1" applyFill="1" applyAlignment="1">
      <alignment/>
    </xf>
    <xf numFmtId="38" fontId="5" fillId="0" borderId="0" xfId="15" applyNumberFormat="1" applyFont="1" applyFill="1" applyAlignment="1" quotePrefix="1">
      <alignment horizontal="center"/>
    </xf>
    <xf numFmtId="38" fontId="5" fillId="0" borderId="0" xfId="15" applyNumberFormat="1" applyFont="1" applyFill="1" applyAlignment="1">
      <alignment/>
    </xf>
    <xf numFmtId="179" fontId="1" fillId="0" borderId="3" xfId="15" applyNumberFormat="1" applyFont="1" applyFill="1" applyBorder="1" applyAlignment="1">
      <alignment/>
    </xf>
    <xf numFmtId="43" fontId="1" fillId="0" borderId="0" xfId="15" applyNumberFormat="1" applyFont="1" applyFill="1" applyAlignment="1">
      <alignment/>
    </xf>
    <xf numFmtId="0" fontId="7" fillId="0" borderId="0" xfId="0" applyFont="1" applyFill="1" applyAlignment="1">
      <alignment/>
    </xf>
    <xf numFmtId="179" fontId="1" fillId="0" borderId="0" xfId="15" applyNumberFormat="1" applyFont="1" applyFill="1" applyAlignment="1">
      <alignment horizontal="center"/>
    </xf>
    <xf numFmtId="179" fontId="5" fillId="0" borderId="0" xfId="15" applyNumberFormat="1" applyFont="1" applyFill="1" applyAlignment="1">
      <alignment horizontal="center"/>
    </xf>
    <xf numFmtId="0" fontId="5" fillId="0" borderId="0" xfId="0" applyFont="1" applyFill="1" applyAlignment="1" quotePrefix="1">
      <alignment/>
    </xf>
    <xf numFmtId="179" fontId="1" fillId="0" borderId="4" xfId="15" applyNumberFormat="1" applyFont="1" applyFill="1" applyBorder="1" applyAlignment="1">
      <alignment/>
    </xf>
    <xf numFmtId="179" fontId="1" fillId="0" borderId="5" xfId="15" applyNumberFormat="1" applyFont="1" applyFill="1" applyBorder="1" applyAlignment="1">
      <alignment/>
    </xf>
    <xf numFmtId="179" fontId="5" fillId="0" borderId="0" xfId="15" applyNumberFormat="1" applyFont="1" applyFill="1" applyAlignment="1">
      <alignment/>
    </xf>
    <xf numFmtId="0" fontId="6" fillId="0" borderId="0" xfId="0" applyFont="1" applyFill="1" applyAlignment="1">
      <alignment/>
    </xf>
    <xf numFmtId="179" fontId="6" fillId="0" borderId="0" xfId="15" applyNumberFormat="1" applyFont="1" applyFill="1" applyAlignment="1">
      <alignment/>
    </xf>
    <xf numFmtId="179" fontId="1" fillId="0" borderId="0" xfId="0" applyNumberFormat="1" applyFont="1" applyFill="1" applyAlignment="1" applyProtection="1">
      <alignment/>
      <protection locked="0"/>
    </xf>
    <xf numFmtId="179" fontId="1" fillId="0" borderId="0" xfId="0" applyNumberFormat="1" applyFont="1" applyFill="1" applyAlignment="1" applyProtection="1">
      <alignment horizontal="center"/>
      <protection locked="0"/>
    </xf>
    <xf numFmtId="179" fontId="1" fillId="0" borderId="0" xfId="15" applyNumberFormat="1" applyFont="1" applyFill="1" applyBorder="1" applyAlignment="1" applyProtection="1">
      <alignment horizontal="center"/>
      <protection locked="0"/>
    </xf>
    <xf numFmtId="179" fontId="1" fillId="0" borderId="0" xfId="15" applyNumberFormat="1" applyFont="1" applyFill="1" applyBorder="1" applyAlignment="1" applyProtection="1">
      <alignment/>
      <protection locked="0"/>
    </xf>
    <xf numFmtId="179" fontId="1" fillId="0" borderId="0" xfId="15" applyNumberFormat="1" applyFont="1" applyFill="1" applyAlignment="1" applyProtection="1">
      <alignment/>
      <protection locked="0"/>
    </xf>
    <xf numFmtId="179" fontId="1" fillId="0" borderId="6" xfId="15" applyNumberFormat="1" applyFont="1" applyFill="1" applyBorder="1" applyAlignment="1" applyProtection="1">
      <alignment/>
      <protection locked="0"/>
    </xf>
    <xf numFmtId="179" fontId="1" fillId="0" borderId="0" xfId="0" applyNumberFormat="1" applyFont="1" applyFill="1" applyAlignment="1" applyProtection="1" quotePrefix="1">
      <alignment/>
      <protection locked="0"/>
    </xf>
    <xf numFmtId="179" fontId="1" fillId="0" borderId="2" xfId="15" applyNumberFormat="1" applyFont="1" applyFill="1" applyBorder="1" applyAlignment="1" applyProtection="1">
      <alignment/>
      <protection locked="0"/>
    </xf>
    <xf numFmtId="179" fontId="5" fillId="0" borderId="6" xfId="15" applyNumberFormat="1" applyFont="1" applyFill="1" applyBorder="1" applyAlignment="1">
      <alignment horizontal="center"/>
    </xf>
    <xf numFmtId="179" fontId="5" fillId="0" borderId="0" xfId="15" applyNumberFormat="1" applyFont="1" applyFill="1" applyBorder="1" applyAlignment="1">
      <alignment horizontal="center"/>
    </xf>
    <xf numFmtId="0" fontId="5" fillId="0" borderId="0" xfId="0" applyFont="1" applyAlignment="1">
      <alignment/>
    </xf>
    <xf numFmtId="0" fontId="5" fillId="0" borderId="0" xfId="0" applyFont="1" applyAlignment="1">
      <alignment horizontal="center"/>
    </xf>
    <xf numFmtId="179" fontId="1" fillId="0" borderId="0" xfId="0" applyNumberFormat="1" applyFont="1" applyFill="1" applyAlignment="1">
      <alignment/>
    </xf>
    <xf numFmtId="179" fontId="1" fillId="0" borderId="0" xfId="0" applyNumberFormat="1" applyFont="1" applyAlignment="1">
      <alignment/>
    </xf>
    <xf numFmtId="179" fontId="1" fillId="0" borderId="0" xfId="0" applyNumberFormat="1" applyFont="1" applyFill="1" applyAlignment="1" quotePrefix="1">
      <alignment/>
    </xf>
    <xf numFmtId="179" fontId="1" fillId="0" borderId="6" xfId="15" applyNumberFormat="1" applyFont="1" applyFill="1" applyBorder="1" applyAlignment="1">
      <alignment/>
    </xf>
    <xf numFmtId="0" fontId="1" fillId="0" borderId="6" xfId="0" applyFont="1" applyBorder="1" applyAlignment="1">
      <alignment/>
    </xf>
    <xf numFmtId="179" fontId="1" fillId="0" borderId="0" xfId="15" applyNumberFormat="1" applyFont="1" applyAlignment="1">
      <alignment/>
    </xf>
    <xf numFmtId="0" fontId="1" fillId="0" borderId="0" xfId="0" applyFont="1" applyBorder="1" applyAlignment="1">
      <alignment/>
    </xf>
    <xf numFmtId="179" fontId="1" fillId="0" borderId="0" xfId="15" applyNumberFormat="1" applyFont="1" applyBorder="1" applyAlignment="1">
      <alignment/>
    </xf>
    <xf numFmtId="179" fontId="1" fillId="0" borderId="0" xfId="15" applyNumberFormat="1" applyFont="1" applyFill="1" applyAlignment="1" quotePrefix="1">
      <alignment/>
    </xf>
    <xf numFmtId="179" fontId="5" fillId="0" borderId="0" xfId="15" applyNumberFormat="1" applyFont="1" applyFill="1" applyAlignment="1" quotePrefix="1">
      <alignment horizontal="center"/>
    </xf>
    <xf numFmtId="0" fontId="10" fillId="0" borderId="0" xfId="0" applyFont="1" applyFill="1" applyAlignment="1" quotePrefix="1">
      <alignment horizontal="right"/>
    </xf>
    <xf numFmtId="0" fontId="10" fillId="0" borderId="0" xfId="0" applyFont="1" applyFill="1" applyAlignment="1">
      <alignment/>
    </xf>
    <xf numFmtId="179" fontId="10" fillId="0" borderId="0" xfId="15" applyNumberFormat="1" applyFont="1" applyFill="1" applyAlignment="1">
      <alignment/>
    </xf>
    <xf numFmtId="0" fontId="10" fillId="0" borderId="0" xfId="0" applyFont="1" applyFill="1" applyAlignment="1" quotePrefix="1">
      <alignment/>
    </xf>
    <xf numFmtId="179" fontId="11" fillId="0" borderId="0" xfId="15" applyNumberFormat="1" applyFont="1" applyFill="1" applyAlignment="1" quotePrefix="1">
      <alignment horizontal="center"/>
    </xf>
    <xf numFmtId="179" fontId="11" fillId="0" borderId="0" xfId="15" applyNumberFormat="1" applyFont="1" applyFill="1" applyAlignment="1">
      <alignment horizontal="center"/>
    </xf>
    <xf numFmtId="179" fontId="5" fillId="0" borderId="0" xfId="0" applyNumberFormat="1" applyFont="1" applyFill="1" applyAlignment="1" applyProtection="1">
      <alignment horizontal="center"/>
      <protection locked="0"/>
    </xf>
    <xf numFmtId="43" fontId="1" fillId="0" borderId="2" xfId="15" applyFont="1" applyFill="1" applyBorder="1" applyAlignment="1">
      <alignment/>
    </xf>
    <xf numFmtId="179" fontId="5" fillId="0" borderId="0" xfId="0" applyNumberFormat="1" applyFont="1" applyFill="1" applyAlignment="1" applyProtection="1">
      <alignment/>
      <protection locked="0"/>
    </xf>
    <xf numFmtId="179" fontId="1" fillId="0" borderId="0" xfId="15" applyNumberFormat="1" applyFont="1" applyFill="1" applyAlignment="1">
      <alignment horizontal="right"/>
    </xf>
    <xf numFmtId="181" fontId="5" fillId="0" borderId="0" xfId="0" applyNumberFormat="1" applyFont="1" applyFill="1" applyAlignment="1">
      <alignment horizontal="center"/>
    </xf>
    <xf numFmtId="181" fontId="5" fillId="0" borderId="0" xfId="15" applyNumberFormat="1" applyFont="1" applyFill="1" applyAlignment="1" quotePrefix="1">
      <alignment horizontal="center"/>
    </xf>
    <xf numFmtId="0" fontId="5" fillId="0" borderId="0" xfId="0" applyFont="1" applyFill="1" applyAlignment="1">
      <alignment/>
    </xf>
    <xf numFmtId="179" fontId="1" fillId="0" borderId="0" xfId="15" applyNumberFormat="1" applyFont="1" applyFill="1" applyBorder="1" applyAlignment="1" applyProtection="1" quotePrefix="1">
      <alignment horizontal="center"/>
      <protection locked="0"/>
    </xf>
    <xf numFmtId="179" fontId="1" fillId="0" borderId="0" xfId="15" applyNumberFormat="1" applyFont="1" applyFill="1" applyBorder="1" applyAlignment="1" applyProtection="1" quotePrefix="1">
      <alignment/>
      <protection locked="0"/>
    </xf>
    <xf numFmtId="179" fontId="1" fillId="0" borderId="0" xfId="15" applyNumberFormat="1" applyFont="1" applyFill="1" applyBorder="1" applyAlignment="1" quotePrefix="1">
      <alignment/>
    </xf>
    <xf numFmtId="0" fontId="5" fillId="0" borderId="0" xfId="0" applyFont="1" applyFill="1" applyBorder="1" applyAlignment="1">
      <alignment horizontal="centerContinuous"/>
    </xf>
    <xf numFmtId="0" fontId="8" fillId="0" borderId="0" xfId="0" applyFont="1" applyFill="1" applyBorder="1" applyAlignment="1">
      <alignment horizontal="center"/>
    </xf>
    <xf numFmtId="181" fontId="5" fillId="0" borderId="0" xfId="0" applyNumberFormat="1" applyFont="1" applyFill="1" applyBorder="1" applyAlignment="1">
      <alignment horizontal="center"/>
    </xf>
    <xf numFmtId="0" fontId="5" fillId="0" borderId="0" xfId="0" applyFont="1" applyFill="1" applyBorder="1" applyAlignment="1">
      <alignment horizontal="center"/>
    </xf>
    <xf numFmtId="179" fontId="1" fillId="0" borderId="0" xfId="0" applyNumberFormat="1" applyFont="1" applyFill="1" applyBorder="1" applyAlignment="1" applyProtection="1">
      <alignment/>
      <protection locked="0"/>
    </xf>
    <xf numFmtId="43" fontId="1" fillId="0" borderId="0" xfId="15" applyFont="1" applyFill="1" applyBorder="1" applyAlignment="1">
      <alignment/>
    </xf>
    <xf numFmtId="0" fontId="1" fillId="0" borderId="0" xfId="0" applyFont="1" applyFill="1" applyBorder="1" applyAlignment="1">
      <alignment/>
    </xf>
    <xf numFmtId="179" fontId="1" fillId="0" borderId="7" xfId="15" applyNumberFormat="1" applyFont="1" applyFill="1" applyBorder="1" applyAlignment="1">
      <alignment/>
    </xf>
    <xf numFmtId="179" fontId="1" fillId="0" borderId="7" xfId="0" applyNumberFormat="1" applyFont="1" applyFill="1" applyBorder="1" applyAlignment="1">
      <alignment/>
    </xf>
    <xf numFmtId="15" fontId="1" fillId="0" borderId="0" xfId="0" applyNumberFormat="1" applyFont="1" applyFill="1" applyAlignment="1">
      <alignment/>
    </xf>
    <xf numFmtId="179" fontId="1" fillId="0" borderId="8" xfId="15" applyNumberFormat="1" applyFont="1" applyFill="1" applyBorder="1" applyAlignment="1">
      <alignment/>
    </xf>
    <xf numFmtId="179" fontId="1" fillId="0" borderId="9" xfId="15" applyNumberFormat="1" applyFont="1" applyFill="1" applyBorder="1" applyAlignment="1">
      <alignment/>
    </xf>
    <xf numFmtId="179" fontId="1" fillId="0" borderId="10" xfId="15" applyNumberFormat="1" applyFont="1" applyFill="1" applyBorder="1" applyAlignment="1">
      <alignment/>
    </xf>
    <xf numFmtId="38" fontId="5" fillId="0" borderId="0" xfId="15" applyNumberFormat="1" applyFont="1" applyFill="1" applyAlignment="1">
      <alignment horizontal="center"/>
    </xf>
    <xf numFmtId="179" fontId="1" fillId="0" borderId="0" xfId="15" applyNumberFormat="1" applyFont="1" applyFill="1" applyBorder="1" applyAlignment="1">
      <alignment horizontal="center"/>
    </xf>
    <xf numFmtId="181" fontId="5" fillId="0" borderId="0" xfId="15" applyNumberFormat="1" applyFont="1" applyFill="1" applyAlignment="1">
      <alignment horizontal="center"/>
    </xf>
    <xf numFmtId="179" fontId="5" fillId="0" borderId="4" xfId="15" applyNumberFormat="1" applyFont="1" applyFill="1" applyBorder="1" applyAlignment="1">
      <alignment/>
    </xf>
    <xf numFmtId="0" fontId="5" fillId="0" borderId="0" xfId="0" applyFont="1" applyBorder="1" applyAlignment="1">
      <alignment horizontal="center"/>
    </xf>
    <xf numFmtId="179" fontId="1" fillId="0" borderId="0" xfId="0" applyNumberFormat="1" applyFont="1" applyFill="1" applyBorder="1" applyAlignment="1">
      <alignment/>
    </xf>
    <xf numFmtId="179" fontId="1" fillId="0" borderId="5" xfId="15" applyNumberFormat="1" applyFont="1" applyFill="1" applyBorder="1" applyAlignment="1" applyProtection="1">
      <alignment/>
      <protection locked="0"/>
    </xf>
    <xf numFmtId="179" fontId="5" fillId="0" borderId="0" xfId="15" applyNumberFormat="1" applyFont="1" applyFill="1" applyBorder="1" applyAlignment="1">
      <alignment/>
    </xf>
    <xf numFmtId="0" fontId="13" fillId="0" borderId="0" xfId="0" applyFont="1" applyFill="1" applyAlignment="1">
      <alignment/>
    </xf>
    <xf numFmtId="179" fontId="14" fillId="0" borderId="0" xfId="15" applyNumberFormat="1" applyFont="1" applyBorder="1" applyAlignment="1">
      <alignment horizontal="center"/>
    </xf>
    <xf numFmtId="185" fontId="14" fillId="0" borderId="0" xfId="15" applyNumberFormat="1" applyFont="1" applyBorder="1" applyAlignment="1">
      <alignment horizontal="center"/>
    </xf>
    <xf numFmtId="0" fontId="9" fillId="0" borderId="0" xfId="0" applyFont="1" applyFill="1" applyAlignment="1">
      <alignment/>
    </xf>
    <xf numFmtId="179" fontId="1" fillId="0" borderId="0" xfId="15" applyNumberFormat="1" applyFont="1" applyFill="1" applyBorder="1" applyAlignment="1" quotePrefix="1">
      <alignment horizontal="center"/>
    </xf>
    <xf numFmtId="0" fontId="5" fillId="0" borderId="0" xfId="0" applyFont="1" applyFill="1" applyAlignment="1">
      <alignment horizontal="center"/>
    </xf>
    <xf numFmtId="179" fontId="5" fillId="0" borderId="0" xfId="15"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161925</xdr:rowOff>
    </xdr:from>
    <xdr:to>
      <xdr:col>15</xdr:col>
      <xdr:colOff>28575</xdr:colOff>
      <xdr:row>6</xdr:row>
      <xdr:rowOff>0</xdr:rowOff>
    </xdr:to>
    <xdr:sp>
      <xdr:nvSpPr>
        <xdr:cNvPr id="1" name="Text 255"/>
        <xdr:cNvSpPr txBox="1">
          <a:spLocks noChangeArrowheads="1"/>
        </xdr:cNvSpPr>
      </xdr:nvSpPr>
      <xdr:spPr>
        <a:xfrm>
          <a:off x="28575" y="1200150"/>
          <a:ext cx="9172575" cy="190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Board  of  Directors  of  Kamunting  Corporation  Berhad  wishes  to  announce  the  unaudited  results  of  the  Group  for  the  third  quarter ended 31 December 2000 as follows :-</a:t>
          </a:r>
          <a:r>
            <a:rPr lang="en-US" cap="none" sz="1200" b="0" i="0" u="none" baseline="0">
              <a:latin typeface="tms rmn"/>
              <a:ea typeface="tms rmn"/>
              <a:cs typeface="tms rmn"/>
            </a:rPr>
            <a:t>
</a:t>
          </a:r>
          <a:r>
            <a:rPr lang="en-US" cap="none" sz="1100" b="0" i="0" u="none" baseline="0">
              <a:latin typeface="tms rmn"/>
              <a:ea typeface="tms rmn"/>
              <a:cs typeface="tms rmn"/>
            </a:rPr>
            <a:t>
</a:t>
          </a:r>
        </a:p>
      </xdr:txBody>
    </xdr:sp>
    <xdr:clientData/>
  </xdr:twoCellAnchor>
  <xdr:twoCellAnchor>
    <xdr:from>
      <xdr:col>1</xdr:col>
      <xdr:colOff>28575</xdr:colOff>
      <xdr:row>259</xdr:row>
      <xdr:rowOff>66675</xdr:rowOff>
    </xdr:from>
    <xdr:to>
      <xdr:col>14</xdr:col>
      <xdr:colOff>1171575</xdr:colOff>
      <xdr:row>266</xdr:row>
      <xdr:rowOff>66675</xdr:rowOff>
    </xdr:to>
    <xdr:sp>
      <xdr:nvSpPr>
        <xdr:cNvPr id="2" name="Text 255"/>
        <xdr:cNvSpPr txBox="1">
          <a:spLocks noChangeArrowheads="1"/>
        </xdr:cNvSpPr>
      </xdr:nvSpPr>
      <xdr:spPr>
        <a:xfrm>
          <a:off x="514350" y="50530125"/>
          <a:ext cx="8601075" cy="1400175"/>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interim financial reports are unaudited and has been prepared in accordance with MASB 26 "Interim Financial Reporting" and Paragraph 9.22 of the Listing Requirements of Bursa Malaysia Securities Berhad and should be read in conjunction with the audited financial statements for the year ended 30 April 2005. 
The accounting policies, methods of computation and basis of consolidation adopted in this interim financial report are consistent   with those adopted in the latest annual financial statements for the financial year ended 30 April  2005. </a:t>
          </a:r>
          <a:r>
            <a:rPr lang="en-US" cap="none" sz="1100" b="0" i="0" u="none" baseline="0">
              <a:latin typeface="tms rmn"/>
              <a:ea typeface="tms rmn"/>
              <a:cs typeface="tms rmn"/>
            </a:rPr>
            <a:t>
</a:t>
          </a:r>
          <a:r>
            <a:rPr lang="en-US" cap="none" sz="1200" b="0" i="0" u="none" baseline="0">
              <a:latin typeface="Times New Roman"/>
              <a:ea typeface="Times New Roman"/>
              <a:cs typeface="Times New Roman"/>
            </a:rPr>
            <a:t>
</a:t>
          </a:r>
        </a:p>
      </xdr:txBody>
    </xdr:sp>
    <xdr:clientData/>
  </xdr:twoCellAnchor>
  <xdr:twoCellAnchor>
    <xdr:from>
      <xdr:col>1</xdr:col>
      <xdr:colOff>28575</xdr:colOff>
      <xdr:row>458</xdr:row>
      <xdr:rowOff>0</xdr:rowOff>
    </xdr:from>
    <xdr:to>
      <xdr:col>14</xdr:col>
      <xdr:colOff>1095375</xdr:colOff>
      <xdr:row>458</xdr:row>
      <xdr:rowOff>0</xdr:rowOff>
    </xdr:to>
    <xdr:sp>
      <xdr:nvSpPr>
        <xdr:cNvPr id="3" name="Text 255"/>
        <xdr:cNvSpPr txBox="1">
          <a:spLocks noChangeArrowheads="1"/>
        </xdr:cNvSpPr>
      </xdr:nvSpPr>
      <xdr:spPr>
        <a:xfrm>
          <a:off x="514350" y="90373200"/>
          <a:ext cx="8524875" cy="0"/>
        </a:xfrm>
        <a:prstGeom prst="rect">
          <a:avLst/>
        </a:prstGeom>
        <a:solidFill>
          <a:srgbClr val="FFFFFF"/>
        </a:solidFill>
        <a:ln w="1" cmpd="sng">
          <a:noFill/>
        </a:ln>
      </xdr:spPr>
      <xdr:txBody>
        <a:bodyPr vertOverflow="clip" wrap="square"/>
        <a:p>
          <a:pPr algn="just">
            <a:defRPr/>
          </a:pPr>
          <a:r>
            <a:rPr lang="en-US" cap="none" sz="1200" b="0" i="0" u="none" baseline="0"/>
            <a:t>There were no profits/(losses) on sale of unquoted investments and/or properties outside the ordinary course of business for the financial period under review.</a:t>
          </a:r>
        </a:p>
      </xdr:txBody>
    </xdr:sp>
    <xdr:clientData/>
  </xdr:twoCellAnchor>
  <xdr:twoCellAnchor>
    <xdr:from>
      <xdr:col>1</xdr:col>
      <xdr:colOff>47625</xdr:colOff>
      <xdr:row>512</xdr:row>
      <xdr:rowOff>0</xdr:rowOff>
    </xdr:from>
    <xdr:to>
      <xdr:col>14</xdr:col>
      <xdr:colOff>1095375</xdr:colOff>
      <xdr:row>512</xdr:row>
      <xdr:rowOff>0</xdr:rowOff>
    </xdr:to>
    <xdr:sp>
      <xdr:nvSpPr>
        <xdr:cNvPr id="4" name="Text 255"/>
        <xdr:cNvSpPr txBox="1">
          <a:spLocks noChangeArrowheads="1"/>
        </xdr:cNvSpPr>
      </xdr:nvSpPr>
      <xdr:spPr>
        <a:xfrm>
          <a:off x="533400" y="101317425"/>
          <a:ext cx="8505825" cy="0"/>
        </a:xfrm>
        <a:prstGeom prst="rect">
          <a:avLst/>
        </a:prstGeom>
        <a:solidFill>
          <a:srgbClr val="FFFFFF"/>
        </a:solidFill>
        <a:ln w="1" cmpd="sng">
          <a:noFill/>
        </a:ln>
      </xdr:spPr>
      <xdr:txBody>
        <a:bodyPr vertOverflow="clip" wrap="square"/>
        <a:p>
          <a:pPr algn="just">
            <a:defRPr/>
          </a:pPr>
          <a:r>
            <a:rPr lang="en-US" cap="none" sz="1200" b="0" i="0" u="none" baseline="0"/>
            <a:t>The following corporate proposals have been announced by the Company but not completed as at the date of this quarterly report :- </a:t>
          </a:r>
        </a:p>
      </xdr:txBody>
    </xdr:sp>
    <xdr:clientData/>
  </xdr:twoCellAnchor>
  <xdr:twoCellAnchor>
    <xdr:from>
      <xdr:col>3</xdr:col>
      <xdr:colOff>9525</xdr:colOff>
      <xdr:row>512</xdr:row>
      <xdr:rowOff>0</xdr:rowOff>
    </xdr:from>
    <xdr:to>
      <xdr:col>15</xdr:col>
      <xdr:colOff>0</xdr:colOff>
      <xdr:row>512</xdr:row>
      <xdr:rowOff>0</xdr:rowOff>
    </xdr:to>
    <xdr:sp>
      <xdr:nvSpPr>
        <xdr:cNvPr id="5" name="Text 255"/>
        <xdr:cNvSpPr txBox="1">
          <a:spLocks noChangeArrowheads="1"/>
        </xdr:cNvSpPr>
      </xdr:nvSpPr>
      <xdr:spPr>
        <a:xfrm>
          <a:off x="1190625" y="101317425"/>
          <a:ext cx="7981950" cy="0"/>
        </a:xfrm>
        <a:prstGeom prst="rect">
          <a:avLst/>
        </a:prstGeom>
        <a:solidFill>
          <a:srgbClr val="FFFFFF"/>
        </a:solidFill>
        <a:ln w="1" cmpd="sng">
          <a:noFill/>
        </a:ln>
      </xdr:spPr>
      <xdr:txBody>
        <a:bodyPr vertOverflow="clip" wrap="square"/>
        <a:p>
          <a:pPr algn="just">
            <a:defRPr/>
          </a:pPr>
          <a:r>
            <a:rPr lang="en-US" cap="none" sz="1200" b="0" i="0" u="none" baseline="0"/>
            <a:t>acqusition of 38% equity interest in KL Land from Bandar Raya Developments Berhad for a cash consideration of RM25.08 million or such other consideration and upon such terms and conditions as the Board of Directors may deem fit.</a:t>
          </a:r>
        </a:p>
      </xdr:txBody>
    </xdr:sp>
    <xdr:clientData/>
  </xdr:twoCellAnchor>
  <xdr:twoCellAnchor>
    <xdr:from>
      <xdr:col>1</xdr:col>
      <xdr:colOff>0</xdr:colOff>
      <xdr:row>415</xdr:row>
      <xdr:rowOff>0</xdr:rowOff>
    </xdr:from>
    <xdr:to>
      <xdr:col>14</xdr:col>
      <xdr:colOff>1114425</xdr:colOff>
      <xdr:row>415</xdr:row>
      <xdr:rowOff>0</xdr:rowOff>
    </xdr:to>
    <xdr:sp>
      <xdr:nvSpPr>
        <xdr:cNvPr id="6" name="Text 255"/>
        <xdr:cNvSpPr txBox="1">
          <a:spLocks noChangeArrowheads="1"/>
        </xdr:cNvSpPr>
      </xdr:nvSpPr>
      <xdr:spPr>
        <a:xfrm>
          <a:off x="485775" y="81772125"/>
          <a:ext cx="8572500" cy="0"/>
        </a:xfrm>
        <a:prstGeom prst="rect">
          <a:avLst/>
        </a:prstGeom>
        <a:solidFill>
          <a:srgbClr val="FFFFFF"/>
        </a:solidFill>
        <a:ln w="1" cmpd="sng">
          <a:noFill/>
        </a:ln>
      </xdr:spPr>
      <xdr:txBody>
        <a:bodyPr vertOverflow="clip" wrap="square"/>
        <a:p>
          <a:pPr algn="just">
            <a:defRPr/>
          </a:pPr>
          <a:r>
            <a:rPr lang="en-US" cap="none" sz="1200" b="0" i="0" u="none" baseline="0"/>
            <a:t>HoweverThe Group recorded a profit before taxation  of RM8.93 million for the first quarter ended 30 June 2001 as compared to a loss of RM1.41 million in the preceding year corresponding period. The improvement in profit before taxation was attributable to contributions from the construction division as well as lower interest expense as a result of repayment of the Group borrowings. </a:t>
          </a:r>
        </a:p>
      </xdr:txBody>
    </xdr:sp>
    <xdr:clientData/>
  </xdr:twoCellAnchor>
  <xdr:twoCellAnchor>
    <xdr:from>
      <xdr:col>1</xdr:col>
      <xdr:colOff>0</xdr:colOff>
      <xdr:row>435</xdr:row>
      <xdr:rowOff>28575</xdr:rowOff>
    </xdr:from>
    <xdr:to>
      <xdr:col>14</xdr:col>
      <xdr:colOff>1171575</xdr:colOff>
      <xdr:row>440</xdr:row>
      <xdr:rowOff>142875</xdr:rowOff>
    </xdr:to>
    <xdr:sp>
      <xdr:nvSpPr>
        <xdr:cNvPr id="7" name="Text 255"/>
        <xdr:cNvSpPr txBox="1">
          <a:spLocks noChangeArrowheads="1"/>
        </xdr:cNvSpPr>
      </xdr:nvSpPr>
      <xdr:spPr>
        <a:xfrm>
          <a:off x="485775" y="85801200"/>
          <a:ext cx="8629650" cy="1114425"/>
        </a:xfrm>
        <a:prstGeom prst="rect">
          <a:avLst/>
        </a:prstGeom>
        <a:solidFill>
          <a:srgbClr val="FFFFFF"/>
        </a:solidFill>
        <a:ln w="1" cmpd="sng">
          <a:noFill/>
        </a:ln>
      </xdr:spPr>
      <xdr:txBody>
        <a:bodyPr vertOverflow="clip" wrap="square"/>
        <a:p>
          <a:pPr algn="just">
            <a:defRPr/>
          </a:pPr>
          <a:r>
            <a:rPr lang="en-US" cap="none" sz="1200" b="0" i="0" u="none" baseline="0"/>
            <a:t>Prospect  for  the   following  reporting  quarters of the  financial  year  will  depend  on  whether  the Group will succeed in securing further contracts and property development jobs.
Pola Unik Sdn Bhd, an associated company, had  executed  the  Heads of Agreement with Petronas Nasional Bhd ("Petronas")  for  the purchase of liquefied natural gas and is expected to formalise the Gas Purchase Agreement upon fulfilling the conditions set by Petronas.
 </a:t>
          </a:r>
        </a:p>
      </xdr:txBody>
    </xdr:sp>
    <xdr:clientData/>
  </xdr:twoCellAnchor>
  <xdr:twoCellAnchor>
    <xdr:from>
      <xdr:col>1</xdr:col>
      <xdr:colOff>9525</xdr:colOff>
      <xdr:row>832</xdr:row>
      <xdr:rowOff>0</xdr:rowOff>
    </xdr:from>
    <xdr:to>
      <xdr:col>15</xdr:col>
      <xdr:colOff>0</xdr:colOff>
      <xdr:row>832</xdr:row>
      <xdr:rowOff>0</xdr:rowOff>
    </xdr:to>
    <xdr:sp>
      <xdr:nvSpPr>
        <xdr:cNvPr id="8" name="Text 255"/>
        <xdr:cNvSpPr txBox="1">
          <a:spLocks noChangeArrowheads="1"/>
        </xdr:cNvSpPr>
      </xdr:nvSpPr>
      <xdr:spPr>
        <a:xfrm>
          <a:off x="495300" y="165115875"/>
          <a:ext cx="8677275" cy="0"/>
        </a:xfrm>
        <a:prstGeom prst="rect">
          <a:avLst/>
        </a:prstGeom>
        <a:solidFill>
          <a:srgbClr val="FFFFFF"/>
        </a:solidFill>
        <a:ln w="1" cmpd="sng">
          <a:noFill/>
        </a:ln>
      </xdr:spPr>
      <xdr:txBody>
        <a:bodyPr vertOverflow="clip" wrap="square"/>
        <a:p>
          <a:pPr algn="just">
            <a:defRPr/>
          </a:pPr>
          <a:r>
            <a:rPr lang="en-US" cap="none" sz="1200" b="0" i="0" u="none" baseline="0"/>
            <a:t>All the existing computer systems of the the Group have already been tested Year 2000 compliant for the Millennium rollover.</a:t>
          </a:r>
        </a:p>
      </xdr:txBody>
    </xdr:sp>
    <xdr:clientData/>
  </xdr:twoCellAnchor>
  <xdr:twoCellAnchor>
    <xdr:from>
      <xdr:col>3</xdr:col>
      <xdr:colOff>28575</xdr:colOff>
      <xdr:row>512</xdr:row>
      <xdr:rowOff>0</xdr:rowOff>
    </xdr:from>
    <xdr:to>
      <xdr:col>15</xdr:col>
      <xdr:colOff>28575</xdr:colOff>
      <xdr:row>512</xdr:row>
      <xdr:rowOff>0</xdr:rowOff>
    </xdr:to>
    <xdr:sp>
      <xdr:nvSpPr>
        <xdr:cNvPr id="9" name="Text 255"/>
        <xdr:cNvSpPr txBox="1">
          <a:spLocks noChangeArrowheads="1"/>
        </xdr:cNvSpPr>
      </xdr:nvSpPr>
      <xdr:spPr>
        <a:xfrm>
          <a:off x="1209675" y="101317425"/>
          <a:ext cx="7991475" cy="0"/>
        </a:xfrm>
        <a:prstGeom prst="rect">
          <a:avLst/>
        </a:prstGeom>
        <a:solidFill>
          <a:srgbClr val="FFFFFF"/>
        </a:solidFill>
        <a:ln w="1" cmpd="sng">
          <a:noFill/>
        </a:ln>
      </xdr:spPr>
      <xdr:txBody>
        <a:bodyPr vertOverflow="clip" wrap="square"/>
        <a:p>
          <a:pPr algn="just">
            <a:defRPr/>
          </a:pPr>
          <a:r>
            <a:rPr lang="en-US" cap="none" sz="1200" b="0" i="0" u="none" baseline="0"/>
            <a:t>Proposed cash disposal of its entire equity interest of approximately 27% each in the issued and paid-up share capital and ICULS in MPlant; and</a:t>
          </a:r>
        </a:p>
      </xdr:txBody>
    </xdr:sp>
    <xdr:clientData/>
  </xdr:twoCellAnchor>
  <xdr:twoCellAnchor>
    <xdr:from>
      <xdr:col>3</xdr:col>
      <xdr:colOff>0</xdr:colOff>
      <xdr:row>512</xdr:row>
      <xdr:rowOff>0</xdr:rowOff>
    </xdr:from>
    <xdr:to>
      <xdr:col>14</xdr:col>
      <xdr:colOff>1095375</xdr:colOff>
      <xdr:row>512</xdr:row>
      <xdr:rowOff>0</xdr:rowOff>
    </xdr:to>
    <xdr:sp>
      <xdr:nvSpPr>
        <xdr:cNvPr id="10" name="Text 255"/>
        <xdr:cNvSpPr txBox="1">
          <a:spLocks noChangeArrowheads="1"/>
        </xdr:cNvSpPr>
      </xdr:nvSpPr>
      <xdr:spPr>
        <a:xfrm>
          <a:off x="1181100" y="101317425"/>
          <a:ext cx="7858125" cy="0"/>
        </a:xfrm>
        <a:prstGeom prst="rect">
          <a:avLst/>
        </a:prstGeom>
        <a:solidFill>
          <a:srgbClr val="FFFFFF"/>
        </a:solidFill>
        <a:ln w="1" cmpd="sng">
          <a:noFill/>
        </a:ln>
      </xdr:spPr>
      <xdr:txBody>
        <a:bodyPr vertOverflow="clip" wrap="square"/>
        <a:p>
          <a:pPr algn="just">
            <a:defRPr/>
          </a:pPr>
          <a:r>
            <a:rPr lang="en-US" cap="none" sz="1200" b="0" i="0" u="none" baseline="0"/>
            <a:t>On 21 October 1999, the Company had entered into a conditional Put and Call Option Agreement with Multi-Purpose Holdings Berhad ("MPHB") for the disposal by the Company of 13,000,000 ordinary shares of RM1.00 each reperesenting approximately 5.91% equity interest in Multi-Purpose Capital Holdings Berhad at an option price of RM27,950,000 plus holding cost of 8% per annum (the "Option Price") after 21st month from the unconditional date on 23 June 2000.</a:t>
          </a:r>
        </a:p>
      </xdr:txBody>
    </xdr:sp>
    <xdr:clientData/>
  </xdr:twoCellAnchor>
  <xdr:twoCellAnchor>
    <xdr:from>
      <xdr:col>0</xdr:col>
      <xdr:colOff>190500</xdr:colOff>
      <xdr:row>512</xdr:row>
      <xdr:rowOff>0</xdr:rowOff>
    </xdr:from>
    <xdr:to>
      <xdr:col>15</xdr:col>
      <xdr:colOff>0</xdr:colOff>
      <xdr:row>512</xdr:row>
      <xdr:rowOff>0</xdr:rowOff>
    </xdr:to>
    <xdr:sp>
      <xdr:nvSpPr>
        <xdr:cNvPr id="11" name="Text 255"/>
        <xdr:cNvSpPr txBox="1">
          <a:spLocks noChangeArrowheads="1"/>
        </xdr:cNvSpPr>
      </xdr:nvSpPr>
      <xdr:spPr>
        <a:xfrm>
          <a:off x="190500" y="101317425"/>
          <a:ext cx="8982075" cy="0"/>
        </a:xfrm>
        <a:prstGeom prst="rect">
          <a:avLst/>
        </a:prstGeom>
        <a:solidFill>
          <a:srgbClr val="FFFFFF"/>
        </a:solidFill>
        <a:ln w="1" cmpd="sng">
          <a:noFill/>
        </a:ln>
      </xdr:spPr>
      <xdr:txBody>
        <a:bodyPr vertOverflow="clip" wrap="square"/>
        <a:p>
          <a:pPr algn="just">
            <a:defRPr/>
          </a:pPr>
          <a:r>
            <a:rPr lang="en-US" cap="none" sz="1200" b="0" i="0" u="none" baseline="0"/>
            <a:t>The business operations of the Group for the first quarter were not materially affected by any seasonal or cyclical factors.</a:t>
          </a:r>
        </a:p>
      </xdr:txBody>
    </xdr:sp>
    <xdr:clientData/>
  </xdr:twoCellAnchor>
  <xdr:twoCellAnchor>
    <xdr:from>
      <xdr:col>1</xdr:col>
      <xdr:colOff>9525</xdr:colOff>
      <xdr:row>512</xdr:row>
      <xdr:rowOff>0</xdr:rowOff>
    </xdr:from>
    <xdr:to>
      <xdr:col>14</xdr:col>
      <xdr:colOff>1104900</xdr:colOff>
      <xdr:row>512</xdr:row>
      <xdr:rowOff>0</xdr:rowOff>
    </xdr:to>
    <xdr:sp>
      <xdr:nvSpPr>
        <xdr:cNvPr id="12" name="Text 255"/>
        <xdr:cNvSpPr txBox="1">
          <a:spLocks noChangeArrowheads="1"/>
        </xdr:cNvSpPr>
      </xdr:nvSpPr>
      <xdr:spPr>
        <a:xfrm>
          <a:off x="495300" y="101317425"/>
          <a:ext cx="8553450" cy="0"/>
        </a:xfrm>
        <a:prstGeom prst="rect">
          <a:avLst/>
        </a:prstGeom>
        <a:solidFill>
          <a:srgbClr val="FFFFFF"/>
        </a:solidFill>
        <a:ln w="1" cmpd="sng">
          <a:noFill/>
        </a:ln>
      </xdr:spPr>
      <xdr:txBody>
        <a:bodyPr vertOverflow="clip" wrap="square"/>
        <a:p>
          <a:pPr algn="just">
            <a:defRPr/>
          </a:pPr>
          <a:r>
            <a:rPr lang="en-US" cap="none" sz="1200" b="0" i="0" u="none" baseline="0"/>
            <a:t>There were no issuance of equity securities, share buy-backs, share cancellations, shares held as treasury shares and resale of treasury shares for the financial period under review.</a:t>
          </a:r>
        </a:p>
      </xdr:txBody>
    </xdr:sp>
    <xdr:clientData/>
  </xdr:twoCellAnchor>
  <xdr:twoCellAnchor>
    <xdr:from>
      <xdr:col>1</xdr:col>
      <xdr:colOff>9525</xdr:colOff>
      <xdr:row>405</xdr:row>
      <xdr:rowOff>0</xdr:rowOff>
    </xdr:from>
    <xdr:to>
      <xdr:col>14</xdr:col>
      <xdr:colOff>1066800</xdr:colOff>
      <xdr:row>405</xdr:row>
      <xdr:rowOff>0</xdr:rowOff>
    </xdr:to>
    <xdr:sp>
      <xdr:nvSpPr>
        <xdr:cNvPr id="13" name="Text 255"/>
        <xdr:cNvSpPr txBox="1">
          <a:spLocks noChangeArrowheads="1"/>
        </xdr:cNvSpPr>
      </xdr:nvSpPr>
      <xdr:spPr>
        <a:xfrm>
          <a:off x="495300" y="79762350"/>
          <a:ext cx="8515350" cy="0"/>
        </a:xfrm>
        <a:prstGeom prst="rect">
          <a:avLst/>
        </a:prstGeom>
        <a:solidFill>
          <a:srgbClr val="FFFFFF"/>
        </a:solidFill>
        <a:ln w="1" cmpd="sng">
          <a:noFill/>
        </a:ln>
      </xdr:spPr>
      <xdr:txBody>
        <a:bodyPr vertOverflow="clip" wrap="square"/>
        <a:p>
          <a:pPr algn="just">
            <a:defRPr/>
          </a:pPr>
          <a:r>
            <a:rPr lang="en-US" cap="none" sz="1200" b="0" i="0" u="none" baseline="0"/>
            <a:t>Details of the Grouping facilities granted to its wholly-owned subsidiary and amount utilised as at 20 September 2002 (the latest practicable date which is not earlier than 7 days from the date of issue of this quarterly report) is RM300,000.</a:t>
          </a:r>
        </a:p>
      </xdr:txBody>
    </xdr:sp>
    <xdr:clientData/>
  </xdr:twoCellAnchor>
  <xdr:twoCellAnchor>
    <xdr:from>
      <xdr:col>1</xdr:col>
      <xdr:colOff>66675</xdr:colOff>
      <xdr:row>552</xdr:row>
      <xdr:rowOff>142875</xdr:rowOff>
    </xdr:from>
    <xdr:to>
      <xdr:col>14</xdr:col>
      <xdr:colOff>1076325</xdr:colOff>
      <xdr:row>554</xdr:row>
      <xdr:rowOff>180975</xdr:rowOff>
    </xdr:to>
    <xdr:sp>
      <xdr:nvSpPr>
        <xdr:cNvPr id="14" name="Text 255"/>
        <xdr:cNvSpPr txBox="1">
          <a:spLocks noChangeArrowheads="1"/>
        </xdr:cNvSpPr>
      </xdr:nvSpPr>
      <xdr:spPr>
        <a:xfrm>
          <a:off x="552450" y="109461300"/>
          <a:ext cx="8467725" cy="438150"/>
        </a:xfrm>
        <a:prstGeom prst="rect">
          <a:avLst/>
        </a:prstGeom>
        <a:solidFill>
          <a:srgbClr val="FFFFFF"/>
        </a:solidFill>
        <a:ln w="1" cmpd="sng">
          <a:noFill/>
        </a:ln>
      </xdr:spPr>
      <xdr:txBody>
        <a:bodyPr vertOverflow="clip" wrap="square"/>
        <a:p>
          <a:pPr algn="just">
            <a:defRPr/>
          </a:pPr>
          <a:r>
            <a:rPr lang="en-US" cap="none" sz="1200" b="0" i="0" u="none" baseline="0"/>
            <a:t>The Group does not have any financial instruments with off balance sheet risk as at 23 September 2005 (the latest practicable date which is not earlier than 7 days from the date of issue of this quarterly report).</a:t>
          </a:r>
        </a:p>
      </xdr:txBody>
    </xdr:sp>
    <xdr:clientData/>
  </xdr:twoCellAnchor>
  <xdr:twoCellAnchor>
    <xdr:from>
      <xdr:col>1</xdr:col>
      <xdr:colOff>0</xdr:colOff>
      <xdr:row>559</xdr:row>
      <xdr:rowOff>0</xdr:rowOff>
    </xdr:from>
    <xdr:to>
      <xdr:col>14</xdr:col>
      <xdr:colOff>1076325</xdr:colOff>
      <xdr:row>559</xdr:row>
      <xdr:rowOff>0</xdr:rowOff>
    </xdr:to>
    <xdr:sp>
      <xdr:nvSpPr>
        <xdr:cNvPr id="15" name="Text 255"/>
        <xdr:cNvSpPr txBox="1">
          <a:spLocks noChangeArrowheads="1"/>
        </xdr:cNvSpPr>
      </xdr:nvSpPr>
      <xdr:spPr>
        <a:xfrm>
          <a:off x="485775" y="110718600"/>
          <a:ext cx="8534400" cy="0"/>
        </a:xfrm>
        <a:prstGeom prst="rect">
          <a:avLst/>
        </a:prstGeom>
        <a:solidFill>
          <a:srgbClr val="FFFFFF"/>
        </a:solidFill>
        <a:ln w="1" cmpd="sng">
          <a:noFill/>
        </a:ln>
      </xdr:spPr>
      <xdr:txBody>
        <a:bodyPr vertOverflow="clip" wrap="square"/>
        <a:p>
          <a:pPr algn="just">
            <a:defRPr/>
          </a:pPr>
          <a:r>
            <a:rPr lang="en-US" cap="none" sz="1200" b="0" i="0" u="none" baseline="0"/>
            <a:t>The Group is not engaged in any material litigation as at  23 March 2004 (the latest practicable date which is not earlier than 7 days from the date of issue of this quarterly report).</a:t>
          </a:r>
        </a:p>
      </xdr:txBody>
    </xdr:sp>
    <xdr:clientData/>
  </xdr:twoCellAnchor>
  <xdr:twoCellAnchor>
    <xdr:from>
      <xdr:col>1</xdr:col>
      <xdr:colOff>28575</xdr:colOff>
      <xdr:row>415</xdr:row>
      <xdr:rowOff>0</xdr:rowOff>
    </xdr:from>
    <xdr:to>
      <xdr:col>15</xdr:col>
      <xdr:colOff>47625</xdr:colOff>
      <xdr:row>415</xdr:row>
      <xdr:rowOff>0</xdr:rowOff>
    </xdr:to>
    <xdr:sp>
      <xdr:nvSpPr>
        <xdr:cNvPr id="16" name="Text 255"/>
        <xdr:cNvSpPr txBox="1">
          <a:spLocks noChangeArrowheads="1"/>
        </xdr:cNvSpPr>
      </xdr:nvSpPr>
      <xdr:spPr>
        <a:xfrm>
          <a:off x="514350" y="81772125"/>
          <a:ext cx="8705850" cy="0"/>
        </a:xfrm>
        <a:prstGeom prst="rect">
          <a:avLst/>
        </a:prstGeom>
        <a:solidFill>
          <a:srgbClr val="FFFFFF"/>
        </a:solidFill>
        <a:ln w="1" cmpd="sng">
          <a:noFill/>
        </a:ln>
      </xdr:spPr>
      <xdr:txBody>
        <a:bodyPr vertOverflow="clip" wrap="square"/>
        <a:p>
          <a:pPr algn="just">
            <a:defRPr/>
          </a:pPr>
          <a:r>
            <a:rPr lang="en-US" cap="none" sz="1200" b="0" i="0" u="none" baseline="0"/>
            <a:t>The  is no share of equity of associated companies for the current financial period under review in view of the Group's investment in the associated companies have been written down to its estimated net realisable value in the last financial year ended 31 March 1999, in accordance with the proposed restructuring exercise as disclosed under Note 9 - Status of Corporate Proposals.</a:t>
          </a:r>
        </a:p>
      </xdr:txBody>
    </xdr:sp>
    <xdr:clientData/>
  </xdr:twoCellAnchor>
  <xdr:twoCellAnchor>
    <xdr:from>
      <xdr:col>2</xdr:col>
      <xdr:colOff>0</xdr:colOff>
      <xdr:row>512</xdr:row>
      <xdr:rowOff>0</xdr:rowOff>
    </xdr:from>
    <xdr:to>
      <xdr:col>15</xdr:col>
      <xdr:colOff>28575</xdr:colOff>
      <xdr:row>512</xdr:row>
      <xdr:rowOff>0</xdr:rowOff>
    </xdr:to>
    <xdr:sp>
      <xdr:nvSpPr>
        <xdr:cNvPr id="17" name="Text 255"/>
        <xdr:cNvSpPr txBox="1">
          <a:spLocks noChangeArrowheads="1"/>
        </xdr:cNvSpPr>
      </xdr:nvSpPr>
      <xdr:spPr>
        <a:xfrm>
          <a:off x="866775" y="101317425"/>
          <a:ext cx="8334375" cy="0"/>
        </a:xfrm>
        <a:prstGeom prst="rect">
          <a:avLst/>
        </a:prstGeom>
        <a:solidFill>
          <a:srgbClr val="FFFFFF"/>
        </a:solidFill>
        <a:ln w="1" cmpd="sng">
          <a:noFill/>
        </a:ln>
      </xdr:spPr>
      <xdr:txBody>
        <a:bodyPr vertOverflow="clip" wrap="square"/>
        <a:p>
          <a:pPr algn="just">
            <a:defRPr/>
          </a:pPr>
          <a:r>
            <a:rPr lang="en-US" cap="none" sz="1200" b="0" i="0" u="none" baseline="0"/>
            <a:t>Save for the proposed acquisition of the remaining 38% equity interest in KL Land from Bandar Raya, all other proposals under the restructuring exercise have been completed.</a:t>
          </a:r>
        </a:p>
      </xdr:txBody>
    </xdr:sp>
    <xdr:clientData/>
  </xdr:twoCellAnchor>
  <xdr:twoCellAnchor>
    <xdr:from>
      <xdr:col>3</xdr:col>
      <xdr:colOff>285750</xdr:colOff>
      <xdr:row>512</xdr:row>
      <xdr:rowOff>0</xdr:rowOff>
    </xdr:from>
    <xdr:to>
      <xdr:col>14</xdr:col>
      <xdr:colOff>819150</xdr:colOff>
      <xdr:row>512</xdr:row>
      <xdr:rowOff>0</xdr:rowOff>
    </xdr:to>
    <xdr:sp>
      <xdr:nvSpPr>
        <xdr:cNvPr id="18" name="Text 255"/>
        <xdr:cNvSpPr txBox="1">
          <a:spLocks noChangeArrowheads="1"/>
        </xdr:cNvSpPr>
      </xdr:nvSpPr>
      <xdr:spPr>
        <a:xfrm>
          <a:off x="1466850" y="101317425"/>
          <a:ext cx="7296150" cy="0"/>
        </a:xfrm>
        <a:prstGeom prst="rect">
          <a:avLst/>
        </a:prstGeom>
        <a:solidFill>
          <a:srgbClr val="FFFFFF"/>
        </a:solidFill>
        <a:ln w="1" cmpd="sng">
          <a:noFill/>
        </a:ln>
      </xdr:spPr>
      <xdr:txBody>
        <a:bodyPr vertOverflow="clip" wrap="square"/>
        <a:p>
          <a:pPr algn="just">
            <a:defRPr/>
          </a:pPr>
          <a:r>
            <a:rPr lang="en-US" cap="none" sz="1200" b="0" i="0" u="none" baseline="0"/>
            <a:t>acquisition of 100% equity interest in K.L. Land Development Sdn. Bhd. ("KL Land") which holds 55% equity interest in PPSB as follows :-</a:t>
          </a:r>
        </a:p>
      </xdr:txBody>
    </xdr:sp>
    <xdr:clientData/>
  </xdr:twoCellAnchor>
  <xdr:twoCellAnchor>
    <xdr:from>
      <xdr:col>5</xdr:col>
      <xdr:colOff>0</xdr:colOff>
      <xdr:row>512</xdr:row>
      <xdr:rowOff>0</xdr:rowOff>
    </xdr:from>
    <xdr:to>
      <xdr:col>15</xdr:col>
      <xdr:colOff>28575</xdr:colOff>
      <xdr:row>512</xdr:row>
      <xdr:rowOff>0</xdr:rowOff>
    </xdr:to>
    <xdr:sp>
      <xdr:nvSpPr>
        <xdr:cNvPr id="19" name="Text 255"/>
        <xdr:cNvSpPr txBox="1">
          <a:spLocks noChangeArrowheads="1"/>
        </xdr:cNvSpPr>
      </xdr:nvSpPr>
      <xdr:spPr>
        <a:xfrm>
          <a:off x="2047875" y="101317425"/>
          <a:ext cx="7153275" cy="0"/>
        </a:xfrm>
        <a:prstGeom prst="rect">
          <a:avLst/>
        </a:prstGeom>
        <a:solidFill>
          <a:srgbClr val="FFFFFF"/>
        </a:solidFill>
        <a:ln w="1" cmpd="sng">
          <a:noFill/>
        </a:ln>
      </xdr:spPr>
      <xdr:txBody>
        <a:bodyPr vertOverflow="clip" wrap="square"/>
        <a:p>
          <a:pPr algn="just">
            <a:defRPr/>
          </a:pPr>
          <a:r>
            <a:rPr lang="en-US" cap="none" sz="1200" b="0" i="0" u="none" baseline="0"/>
            <a:t>acquisition of 62% equity interest in KL Land from MPlant; and</a:t>
          </a:r>
        </a:p>
      </xdr:txBody>
    </xdr:sp>
    <xdr:clientData/>
  </xdr:twoCellAnchor>
  <xdr:twoCellAnchor>
    <xdr:from>
      <xdr:col>5</xdr:col>
      <xdr:colOff>0</xdr:colOff>
      <xdr:row>512</xdr:row>
      <xdr:rowOff>0</xdr:rowOff>
    </xdr:from>
    <xdr:to>
      <xdr:col>15</xdr:col>
      <xdr:colOff>0</xdr:colOff>
      <xdr:row>512</xdr:row>
      <xdr:rowOff>0</xdr:rowOff>
    </xdr:to>
    <xdr:sp>
      <xdr:nvSpPr>
        <xdr:cNvPr id="20" name="Text 255"/>
        <xdr:cNvSpPr txBox="1">
          <a:spLocks noChangeArrowheads="1"/>
        </xdr:cNvSpPr>
      </xdr:nvSpPr>
      <xdr:spPr>
        <a:xfrm>
          <a:off x="2047875" y="101317425"/>
          <a:ext cx="7124700" cy="0"/>
        </a:xfrm>
        <a:prstGeom prst="rect">
          <a:avLst/>
        </a:prstGeom>
        <a:solidFill>
          <a:srgbClr val="FFFFFF"/>
        </a:solidFill>
        <a:ln w="1" cmpd="sng">
          <a:noFill/>
        </a:ln>
      </xdr:spPr>
      <xdr:txBody>
        <a:bodyPr vertOverflow="clip" wrap="square"/>
        <a:p>
          <a:pPr algn="just">
            <a:defRPr/>
          </a:pPr>
          <a:r>
            <a:rPr lang="en-US" cap="none" sz="1200" b="0" i="0" u="none" baseline="0"/>
            <a:t>acquisition of 38% equity interest in KL Land from Bandar Raya Developments Berhad, to be implemented at such time after April 2000 as the Directors deem appropriate.</a:t>
          </a:r>
        </a:p>
      </xdr:txBody>
    </xdr:sp>
    <xdr:clientData/>
  </xdr:twoCellAnchor>
  <xdr:twoCellAnchor>
    <xdr:from>
      <xdr:col>4</xdr:col>
      <xdr:colOff>0</xdr:colOff>
      <xdr:row>512</xdr:row>
      <xdr:rowOff>0</xdr:rowOff>
    </xdr:from>
    <xdr:to>
      <xdr:col>15</xdr:col>
      <xdr:colOff>9525</xdr:colOff>
      <xdr:row>512</xdr:row>
      <xdr:rowOff>0</xdr:rowOff>
    </xdr:to>
    <xdr:sp>
      <xdr:nvSpPr>
        <xdr:cNvPr id="21" name="Text 255"/>
        <xdr:cNvSpPr txBox="1">
          <a:spLocks noChangeArrowheads="1"/>
        </xdr:cNvSpPr>
      </xdr:nvSpPr>
      <xdr:spPr>
        <a:xfrm>
          <a:off x="1504950" y="101317425"/>
          <a:ext cx="7677150" cy="0"/>
        </a:xfrm>
        <a:prstGeom prst="rect">
          <a:avLst/>
        </a:prstGeom>
        <a:solidFill>
          <a:srgbClr val="FFFFFF"/>
        </a:solidFill>
        <a:ln w="1" cmpd="sng">
          <a:noFill/>
        </a:ln>
      </xdr:spPr>
      <xdr:txBody>
        <a:bodyPr vertOverflow="clip" wrap="square"/>
        <a:p>
          <a:pPr algn="just">
            <a:defRPr/>
          </a:pPr>
          <a:r>
            <a:rPr lang="en-US" cap="none" sz="1200" b="0" i="0" u="none" baseline="0"/>
            <a:t>acquisition of the remaining 45% equity interest in PPSB by way of a mandatory general offer.</a:t>
          </a:r>
        </a:p>
      </xdr:txBody>
    </xdr:sp>
    <xdr:clientData/>
  </xdr:twoCellAnchor>
  <xdr:twoCellAnchor>
    <xdr:from>
      <xdr:col>1</xdr:col>
      <xdr:colOff>9525</xdr:colOff>
      <xdr:row>427</xdr:row>
      <xdr:rowOff>76200</xdr:rowOff>
    </xdr:from>
    <xdr:to>
      <xdr:col>15</xdr:col>
      <xdr:colOff>0</xdr:colOff>
      <xdr:row>432</xdr:row>
      <xdr:rowOff>0</xdr:rowOff>
    </xdr:to>
    <xdr:sp>
      <xdr:nvSpPr>
        <xdr:cNvPr id="22" name="Text 255"/>
        <xdr:cNvSpPr txBox="1">
          <a:spLocks noChangeArrowheads="1"/>
        </xdr:cNvSpPr>
      </xdr:nvSpPr>
      <xdr:spPr>
        <a:xfrm>
          <a:off x="495300" y="84248625"/>
          <a:ext cx="8677275" cy="923925"/>
        </a:xfrm>
        <a:prstGeom prst="rect">
          <a:avLst/>
        </a:prstGeom>
        <a:solidFill>
          <a:srgbClr val="FFFFFF"/>
        </a:solidFill>
        <a:ln w="1" cmpd="sng">
          <a:noFill/>
        </a:ln>
      </xdr:spPr>
      <xdr:txBody>
        <a:bodyPr vertOverflow="clip" wrap="square"/>
        <a:p>
          <a:pPr algn="just">
            <a:defRPr/>
          </a:pPr>
          <a:r>
            <a:rPr lang="en-US" cap="none" sz="1200" b="0" i="0" u="none" baseline="0"/>
            <a:t>For the quarter under review, the Group recorded a profit before tax of RM65,000 as compared to a loss before tax of RM1.539 million for the preceding quarter.
The profit was mainly due to a write-back of provision of doubtful debts.
</a:t>
          </a:r>
        </a:p>
      </xdr:txBody>
    </xdr:sp>
    <xdr:clientData/>
  </xdr:twoCellAnchor>
  <xdr:twoCellAnchor>
    <xdr:from>
      <xdr:col>2</xdr:col>
      <xdr:colOff>0</xdr:colOff>
      <xdr:row>381</xdr:row>
      <xdr:rowOff>0</xdr:rowOff>
    </xdr:from>
    <xdr:to>
      <xdr:col>15</xdr:col>
      <xdr:colOff>0</xdr:colOff>
      <xdr:row>381</xdr:row>
      <xdr:rowOff>0</xdr:rowOff>
    </xdr:to>
    <xdr:sp>
      <xdr:nvSpPr>
        <xdr:cNvPr id="23" name="Text 255"/>
        <xdr:cNvSpPr txBox="1">
          <a:spLocks noChangeArrowheads="1"/>
        </xdr:cNvSpPr>
      </xdr:nvSpPr>
      <xdr:spPr>
        <a:xfrm>
          <a:off x="866775" y="74942700"/>
          <a:ext cx="8305800" cy="0"/>
        </a:xfrm>
        <a:prstGeom prst="rect">
          <a:avLst/>
        </a:prstGeom>
        <a:solidFill>
          <a:srgbClr val="FFFFFF"/>
        </a:solidFill>
        <a:ln w="1" cmpd="sng">
          <a:noFill/>
        </a:ln>
      </xdr:spPr>
      <xdr:txBody>
        <a:bodyPr vertOverflow="clip" wrap="square"/>
        <a:p>
          <a:pPr algn="just">
            <a:defRPr/>
          </a:pPr>
          <a:r>
            <a:rPr lang="en-US" cap="none" sz="1200" b="0" i="0" u="none" baseline="0"/>
            <a:t>acquisition of 62% equity interest in K.L. Land Development Sdn Bhd ("KL Land") which holds 55% equity interest in PPSB from Malaysian Plantations Berhad for a cash consideration of RM40.92 million on 28 July 2000; and
</a:t>
          </a:r>
        </a:p>
      </xdr:txBody>
    </xdr:sp>
    <xdr:clientData/>
  </xdr:twoCellAnchor>
  <xdr:twoCellAnchor>
    <xdr:from>
      <xdr:col>3</xdr:col>
      <xdr:colOff>9525</xdr:colOff>
      <xdr:row>512</xdr:row>
      <xdr:rowOff>0</xdr:rowOff>
    </xdr:from>
    <xdr:to>
      <xdr:col>15</xdr:col>
      <xdr:colOff>28575</xdr:colOff>
      <xdr:row>512</xdr:row>
      <xdr:rowOff>0</xdr:rowOff>
    </xdr:to>
    <xdr:sp>
      <xdr:nvSpPr>
        <xdr:cNvPr id="24" name="Text 255"/>
        <xdr:cNvSpPr txBox="1">
          <a:spLocks noChangeArrowheads="1"/>
        </xdr:cNvSpPr>
      </xdr:nvSpPr>
      <xdr:spPr>
        <a:xfrm>
          <a:off x="1190625" y="101317425"/>
          <a:ext cx="8010525" cy="0"/>
        </a:xfrm>
        <a:prstGeom prst="rect">
          <a:avLst/>
        </a:prstGeom>
        <a:solidFill>
          <a:srgbClr val="FFFFFF"/>
        </a:solidFill>
        <a:ln w="1" cmpd="sng">
          <a:noFill/>
        </a:ln>
      </xdr:spPr>
      <xdr:txBody>
        <a:bodyPr vertOverflow="clip" wrap="square"/>
        <a:p>
          <a:pPr algn="just">
            <a:defRPr/>
          </a:pPr>
          <a:r>
            <a:rPr lang="en-US" cap="none" sz="1200" b="0" i="0" u="none" baseline="0"/>
            <a:t>the remaining 45% equity interest in PPSB by way of a mandatory general offer from the minority shareholders of PPSB.</a:t>
          </a:r>
        </a:p>
      </xdr:txBody>
    </xdr:sp>
    <xdr:clientData/>
  </xdr:twoCellAnchor>
  <xdr:twoCellAnchor>
    <xdr:from>
      <xdr:col>1</xdr:col>
      <xdr:colOff>9525</xdr:colOff>
      <xdr:row>415</xdr:row>
      <xdr:rowOff>0</xdr:rowOff>
    </xdr:from>
    <xdr:to>
      <xdr:col>15</xdr:col>
      <xdr:colOff>0</xdr:colOff>
      <xdr:row>415</xdr:row>
      <xdr:rowOff>0</xdr:rowOff>
    </xdr:to>
    <xdr:sp>
      <xdr:nvSpPr>
        <xdr:cNvPr id="25" name="Text 255"/>
        <xdr:cNvSpPr txBox="1">
          <a:spLocks noChangeArrowheads="1"/>
        </xdr:cNvSpPr>
      </xdr:nvSpPr>
      <xdr:spPr>
        <a:xfrm>
          <a:off x="495300" y="81772125"/>
          <a:ext cx="8677275" cy="0"/>
        </a:xfrm>
        <a:prstGeom prst="rect">
          <a:avLst/>
        </a:prstGeom>
        <a:solidFill>
          <a:srgbClr val="FFFFFF"/>
        </a:solidFill>
        <a:ln w="1" cmpd="sng">
          <a:noFill/>
        </a:ln>
      </xdr:spPr>
      <xdr:txBody>
        <a:bodyPr vertOverflow="clip" wrap="square"/>
        <a:p>
          <a:pPr algn="just">
            <a:defRPr/>
          </a:pPr>
          <a:r>
            <a:rPr lang="en-US" cap="none" sz="1200" b="0" i="0" u="none" baseline="0"/>
            <a:t>In the opinion of the Directors, no item, transaction or event of a material and unusual nature has arisen which would affect substantially the results of the operations of the Group for the period from 31 March 2001 to the date of this announcement other than those disclosed under Notes 8 and 9.</a:t>
          </a:r>
        </a:p>
      </xdr:txBody>
    </xdr:sp>
    <xdr:clientData/>
  </xdr:twoCellAnchor>
  <xdr:twoCellAnchor>
    <xdr:from>
      <xdr:col>2</xdr:col>
      <xdr:colOff>0</xdr:colOff>
      <xdr:row>512</xdr:row>
      <xdr:rowOff>0</xdr:rowOff>
    </xdr:from>
    <xdr:to>
      <xdr:col>15</xdr:col>
      <xdr:colOff>28575</xdr:colOff>
      <xdr:row>512</xdr:row>
      <xdr:rowOff>0</xdr:rowOff>
    </xdr:to>
    <xdr:sp>
      <xdr:nvSpPr>
        <xdr:cNvPr id="26" name="Text 255"/>
        <xdr:cNvSpPr txBox="1">
          <a:spLocks noChangeArrowheads="1"/>
        </xdr:cNvSpPr>
      </xdr:nvSpPr>
      <xdr:spPr>
        <a:xfrm>
          <a:off x="866775" y="101317425"/>
          <a:ext cx="83343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Proposed restructuring exercise involving the Company, Multi-Purpose Holdings Berhad ("MPHB") and MPlant which comprises, inter-alia, the following proposals by the Company :</a:t>
          </a:r>
          <a:r>
            <a:rPr lang="en-US" cap="none" sz="1200" b="1" i="0" u="none" baseline="0">
              <a:latin typeface="Times New Roman"/>
              <a:ea typeface="Times New Roman"/>
              <a:cs typeface="Times New Roman"/>
            </a:rPr>
            <a:t>-</a:t>
          </a:r>
        </a:p>
      </xdr:txBody>
    </xdr:sp>
    <xdr:clientData/>
  </xdr:twoCellAnchor>
  <xdr:twoCellAnchor>
    <xdr:from>
      <xdr:col>3</xdr:col>
      <xdr:colOff>9525</xdr:colOff>
      <xdr:row>512</xdr:row>
      <xdr:rowOff>0</xdr:rowOff>
    </xdr:from>
    <xdr:to>
      <xdr:col>14</xdr:col>
      <xdr:colOff>819150</xdr:colOff>
      <xdr:row>512</xdr:row>
      <xdr:rowOff>0</xdr:rowOff>
    </xdr:to>
    <xdr:sp>
      <xdr:nvSpPr>
        <xdr:cNvPr id="27" name="Text 255"/>
        <xdr:cNvSpPr txBox="1">
          <a:spLocks noChangeArrowheads="1"/>
        </xdr:cNvSpPr>
      </xdr:nvSpPr>
      <xdr:spPr>
        <a:xfrm>
          <a:off x="1190625" y="101317425"/>
          <a:ext cx="7572375" cy="0"/>
        </a:xfrm>
        <a:prstGeom prst="rect">
          <a:avLst/>
        </a:prstGeom>
        <a:solidFill>
          <a:srgbClr val="FFFFFF"/>
        </a:solidFill>
        <a:ln w="1" cmpd="sng">
          <a:noFill/>
        </a:ln>
      </xdr:spPr>
      <xdr:txBody>
        <a:bodyPr vertOverflow="clip" wrap="square"/>
        <a:p>
          <a:pPr algn="just">
            <a:defRPr/>
          </a:pPr>
          <a:r>
            <a:rPr lang="en-US" cap="none" sz="1200" b="0" i="0" u="none" baseline="0"/>
            <a:t>Proposed cash disposal of its entire equity interest of approximately 31% each in the issued and paid-up share capital and Irredeemable Convertible Unsecured Loan Stocks ("ICULS") in MPHB;</a:t>
          </a:r>
        </a:p>
      </xdr:txBody>
    </xdr:sp>
    <xdr:clientData/>
  </xdr:twoCellAnchor>
  <xdr:twoCellAnchor>
    <xdr:from>
      <xdr:col>3</xdr:col>
      <xdr:colOff>28575</xdr:colOff>
      <xdr:row>512</xdr:row>
      <xdr:rowOff>0</xdr:rowOff>
    </xdr:from>
    <xdr:to>
      <xdr:col>15</xdr:col>
      <xdr:colOff>28575</xdr:colOff>
      <xdr:row>512</xdr:row>
      <xdr:rowOff>0</xdr:rowOff>
    </xdr:to>
    <xdr:sp>
      <xdr:nvSpPr>
        <xdr:cNvPr id="28" name="Text 255"/>
        <xdr:cNvSpPr txBox="1">
          <a:spLocks noChangeArrowheads="1"/>
        </xdr:cNvSpPr>
      </xdr:nvSpPr>
      <xdr:spPr>
        <a:xfrm>
          <a:off x="1209675" y="101317425"/>
          <a:ext cx="7991475" cy="0"/>
        </a:xfrm>
        <a:prstGeom prst="rect">
          <a:avLst/>
        </a:prstGeom>
        <a:solidFill>
          <a:srgbClr val="FFFFFF"/>
        </a:solidFill>
        <a:ln w="1" cmpd="sng">
          <a:noFill/>
        </a:ln>
      </xdr:spPr>
      <xdr:txBody>
        <a:bodyPr vertOverflow="clip" wrap="square"/>
        <a:p>
          <a:pPr algn="just">
            <a:defRPr/>
          </a:pPr>
          <a:r>
            <a:rPr lang="en-US" cap="none" sz="1200" b="0" i="0" u="none" baseline="0"/>
            <a:t>Proposed cash disposal of its entire equity interest of approximately 27% each in the issued and paid-up share capital and ICULS in MPlant; and</a:t>
          </a:r>
        </a:p>
      </xdr:txBody>
    </xdr:sp>
    <xdr:clientData/>
  </xdr:twoCellAnchor>
  <xdr:twoCellAnchor>
    <xdr:from>
      <xdr:col>3</xdr:col>
      <xdr:colOff>28575</xdr:colOff>
      <xdr:row>512</xdr:row>
      <xdr:rowOff>0</xdr:rowOff>
    </xdr:from>
    <xdr:to>
      <xdr:col>15</xdr:col>
      <xdr:colOff>28575</xdr:colOff>
      <xdr:row>512</xdr:row>
      <xdr:rowOff>0</xdr:rowOff>
    </xdr:to>
    <xdr:sp>
      <xdr:nvSpPr>
        <xdr:cNvPr id="29" name="Text 255"/>
        <xdr:cNvSpPr txBox="1">
          <a:spLocks noChangeArrowheads="1"/>
        </xdr:cNvSpPr>
      </xdr:nvSpPr>
      <xdr:spPr>
        <a:xfrm>
          <a:off x="1209675" y="101317425"/>
          <a:ext cx="7991475" cy="0"/>
        </a:xfrm>
        <a:prstGeom prst="rect">
          <a:avLst/>
        </a:prstGeom>
        <a:solidFill>
          <a:srgbClr val="FFFFFF"/>
        </a:solidFill>
        <a:ln w="1" cmpd="sng">
          <a:noFill/>
        </a:ln>
      </xdr:spPr>
      <xdr:txBody>
        <a:bodyPr vertOverflow="clip" wrap="square"/>
        <a:p>
          <a:pPr algn="just">
            <a:defRPr/>
          </a:pPr>
          <a:r>
            <a:rPr lang="en-US" cap="none" sz="1200" b="0" i="0" u="none" baseline="0"/>
            <a:t>Proposed acquistion of 100% effective equity interest in PPSB in the following manner :-</a:t>
          </a:r>
        </a:p>
      </xdr:txBody>
    </xdr:sp>
    <xdr:clientData/>
  </xdr:twoCellAnchor>
  <xdr:twoCellAnchor>
    <xdr:from>
      <xdr:col>3</xdr:col>
      <xdr:colOff>285750</xdr:colOff>
      <xdr:row>512</xdr:row>
      <xdr:rowOff>0</xdr:rowOff>
    </xdr:from>
    <xdr:to>
      <xdr:col>15</xdr:col>
      <xdr:colOff>0</xdr:colOff>
      <xdr:row>512</xdr:row>
      <xdr:rowOff>0</xdr:rowOff>
    </xdr:to>
    <xdr:sp>
      <xdr:nvSpPr>
        <xdr:cNvPr id="30" name="Text 255"/>
        <xdr:cNvSpPr txBox="1">
          <a:spLocks noChangeArrowheads="1"/>
        </xdr:cNvSpPr>
      </xdr:nvSpPr>
      <xdr:spPr>
        <a:xfrm>
          <a:off x="1466850" y="101317425"/>
          <a:ext cx="7705725" cy="0"/>
        </a:xfrm>
        <a:prstGeom prst="rect">
          <a:avLst/>
        </a:prstGeom>
        <a:solidFill>
          <a:srgbClr val="FFFFFF"/>
        </a:solidFill>
        <a:ln w="1" cmpd="sng">
          <a:noFill/>
        </a:ln>
      </xdr:spPr>
      <xdr:txBody>
        <a:bodyPr vertOverflow="clip" wrap="square"/>
        <a:p>
          <a:pPr algn="just">
            <a:defRPr/>
          </a:pPr>
          <a:r>
            <a:rPr lang="en-US" cap="none" sz="1200" b="0" i="0" u="none" baseline="0"/>
            <a:t>acquisition of 100% equity interest in KL Land which holds 55% equity interest in PPSB as follows :-</a:t>
          </a:r>
        </a:p>
      </xdr:txBody>
    </xdr:sp>
    <xdr:clientData/>
  </xdr:twoCellAnchor>
  <xdr:twoCellAnchor>
    <xdr:from>
      <xdr:col>5</xdr:col>
      <xdr:colOff>0</xdr:colOff>
      <xdr:row>512</xdr:row>
      <xdr:rowOff>0</xdr:rowOff>
    </xdr:from>
    <xdr:to>
      <xdr:col>15</xdr:col>
      <xdr:colOff>28575</xdr:colOff>
      <xdr:row>512</xdr:row>
      <xdr:rowOff>0</xdr:rowOff>
    </xdr:to>
    <xdr:sp>
      <xdr:nvSpPr>
        <xdr:cNvPr id="31" name="Text 255"/>
        <xdr:cNvSpPr txBox="1">
          <a:spLocks noChangeArrowheads="1"/>
        </xdr:cNvSpPr>
      </xdr:nvSpPr>
      <xdr:spPr>
        <a:xfrm>
          <a:off x="2047875" y="101317425"/>
          <a:ext cx="7153275" cy="0"/>
        </a:xfrm>
        <a:prstGeom prst="rect">
          <a:avLst/>
        </a:prstGeom>
        <a:solidFill>
          <a:srgbClr val="FFFFFF"/>
        </a:solidFill>
        <a:ln w="1" cmpd="sng">
          <a:noFill/>
        </a:ln>
      </xdr:spPr>
      <xdr:txBody>
        <a:bodyPr vertOverflow="clip" wrap="square"/>
        <a:p>
          <a:pPr algn="just">
            <a:defRPr/>
          </a:pPr>
          <a:r>
            <a:rPr lang="en-US" cap="none" sz="1200" b="0" i="0" u="none" baseline="0"/>
            <a:t>acquisition of 62% equity interest in KL Land from MPlant; and</a:t>
          </a:r>
        </a:p>
      </xdr:txBody>
    </xdr:sp>
    <xdr:clientData/>
  </xdr:twoCellAnchor>
  <xdr:twoCellAnchor>
    <xdr:from>
      <xdr:col>4</xdr:col>
      <xdr:colOff>0</xdr:colOff>
      <xdr:row>512</xdr:row>
      <xdr:rowOff>0</xdr:rowOff>
    </xdr:from>
    <xdr:to>
      <xdr:col>15</xdr:col>
      <xdr:colOff>9525</xdr:colOff>
      <xdr:row>512</xdr:row>
      <xdr:rowOff>0</xdr:rowOff>
    </xdr:to>
    <xdr:sp>
      <xdr:nvSpPr>
        <xdr:cNvPr id="32" name="Text 255"/>
        <xdr:cNvSpPr txBox="1">
          <a:spLocks noChangeArrowheads="1"/>
        </xdr:cNvSpPr>
      </xdr:nvSpPr>
      <xdr:spPr>
        <a:xfrm>
          <a:off x="1504950" y="101317425"/>
          <a:ext cx="7677150" cy="0"/>
        </a:xfrm>
        <a:prstGeom prst="rect">
          <a:avLst/>
        </a:prstGeom>
        <a:solidFill>
          <a:srgbClr val="FFFFFF"/>
        </a:solidFill>
        <a:ln w="1" cmpd="sng">
          <a:noFill/>
        </a:ln>
      </xdr:spPr>
      <xdr:txBody>
        <a:bodyPr vertOverflow="clip" wrap="square"/>
        <a:p>
          <a:pPr algn="just">
            <a:defRPr/>
          </a:pPr>
          <a:r>
            <a:rPr lang="en-US" cap="none" sz="1200" b="0" i="0" u="none" baseline="0"/>
            <a:t>acquisition of the remaining 45% equity interest in PPSB by way of a MGO.</a:t>
          </a:r>
        </a:p>
      </xdr:txBody>
    </xdr:sp>
    <xdr:clientData/>
  </xdr:twoCellAnchor>
  <xdr:twoCellAnchor>
    <xdr:from>
      <xdr:col>2</xdr:col>
      <xdr:colOff>28575</xdr:colOff>
      <xdr:row>381</xdr:row>
      <xdr:rowOff>0</xdr:rowOff>
    </xdr:from>
    <xdr:to>
      <xdr:col>14</xdr:col>
      <xdr:colOff>1171575</xdr:colOff>
      <xdr:row>381</xdr:row>
      <xdr:rowOff>0</xdr:rowOff>
    </xdr:to>
    <xdr:sp>
      <xdr:nvSpPr>
        <xdr:cNvPr id="33" name="Text 255"/>
        <xdr:cNvSpPr txBox="1">
          <a:spLocks noChangeArrowheads="1"/>
        </xdr:cNvSpPr>
      </xdr:nvSpPr>
      <xdr:spPr>
        <a:xfrm>
          <a:off x="895350" y="74942700"/>
          <a:ext cx="8220075" cy="0"/>
        </a:xfrm>
        <a:prstGeom prst="rect">
          <a:avLst/>
        </a:prstGeom>
        <a:solidFill>
          <a:srgbClr val="FFFFFF"/>
        </a:solidFill>
        <a:ln w="1" cmpd="sng">
          <a:noFill/>
        </a:ln>
      </xdr:spPr>
      <xdr:txBody>
        <a:bodyPr vertOverflow="clip" wrap="square"/>
        <a:p>
          <a:pPr algn="just">
            <a:defRPr/>
          </a:pPr>
          <a:r>
            <a:rPr lang="en-US" cap="none" sz="1200" b="0" i="0" u="none" baseline="0"/>
            <a:t>acquisition of an additional 15% equity interest in PPSB from Kumpulan Pinang Golf and Country Resort Sdn Bhd for a cash consideration of RM18.0 million by way of a Mandatory General Offer pursuant to the provisions of the Malaysian Code on Take-overs and Mergers, 1998 was completed on 30 August 2000.
</a:t>
          </a:r>
        </a:p>
      </xdr:txBody>
    </xdr:sp>
    <xdr:clientData/>
  </xdr:twoCellAnchor>
  <xdr:twoCellAnchor>
    <xdr:from>
      <xdr:col>3</xdr:col>
      <xdr:colOff>28575</xdr:colOff>
      <xdr:row>512</xdr:row>
      <xdr:rowOff>0</xdr:rowOff>
    </xdr:from>
    <xdr:to>
      <xdr:col>15</xdr:col>
      <xdr:colOff>0</xdr:colOff>
      <xdr:row>512</xdr:row>
      <xdr:rowOff>0</xdr:rowOff>
    </xdr:to>
    <xdr:sp>
      <xdr:nvSpPr>
        <xdr:cNvPr id="34" name="Text 255"/>
        <xdr:cNvSpPr txBox="1">
          <a:spLocks noChangeArrowheads="1"/>
        </xdr:cNvSpPr>
      </xdr:nvSpPr>
      <xdr:spPr>
        <a:xfrm>
          <a:off x="1209675" y="101317425"/>
          <a:ext cx="7962900" cy="0"/>
        </a:xfrm>
        <a:prstGeom prst="rect">
          <a:avLst/>
        </a:prstGeom>
        <a:solidFill>
          <a:srgbClr val="FFFFFF"/>
        </a:solidFill>
        <a:ln w="1" cmpd="sng">
          <a:noFill/>
        </a:ln>
      </xdr:spPr>
      <xdr:txBody>
        <a:bodyPr vertOverflow="clip" wrap="square"/>
        <a:p>
          <a:pPr algn="just">
            <a:defRPr/>
          </a:pPr>
          <a:r>
            <a:rPr lang="en-US" cap="none" sz="1200" b="0" i="0" u="none" baseline="0"/>
            <a:t>cash disposal of its entire equity interest of approximately 31% each in the issued and paid-up share capital and Irredeemable Convertible Unsecured Loan Stocks ("ICULS") in Multi-Purpose Holdings Berhad ("MPHB Disposal"); and</a:t>
          </a:r>
        </a:p>
      </xdr:txBody>
    </xdr:sp>
    <xdr:clientData/>
  </xdr:twoCellAnchor>
  <xdr:twoCellAnchor>
    <xdr:from>
      <xdr:col>3</xdr:col>
      <xdr:colOff>28575</xdr:colOff>
      <xdr:row>512</xdr:row>
      <xdr:rowOff>0</xdr:rowOff>
    </xdr:from>
    <xdr:to>
      <xdr:col>15</xdr:col>
      <xdr:colOff>9525</xdr:colOff>
      <xdr:row>512</xdr:row>
      <xdr:rowOff>0</xdr:rowOff>
    </xdr:to>
    <xdr:sp>
      <xdr:nvSpPr>
        <xdr:cNvPr id="35" name="Text 255"/>
        <xdr:cNvSpPr txBox="1">
          <a:spLocks noChangeArrowheads="1"/>
        </xdr:cNvSpPr>
      </xdr:nvSpPr>
      <xdr:spPr>
        <a:xfrm>
          <a:off x="1209675" y="101317425"/>
          <a:ext cx="7972425" cy="0"/>
        </a:xfrm>
        <a:prstGeom prst="rect">
          <a:avLst/>
        </a:prstGeom>
        <a:solidFill>
          <a:srgbClr val="FFFFFF"/>
        </a:solidFill>
        <a:ln w="1" cmpd="sng">
          <a:noFill/>
        </a:ln>
      </xdr:spPr>
      <xdr:txBody>
        <a:bodyPr vertOverflow="clip" wrap="square"/>
        <a:p>
          <a:pPr algn="just">
            <a:defRPr/>
          </a:pPr>
          <a:r>
            <a:rPr lang="en-US" cap="none" sz="1200" b="0" i="0" u="none" baseline="0"/>
            <a:t>cash disposal of its entire equity interest of approximately 27% each in the issued and paid-up share capital and ICULS in Malaysian Plantations Berhad ("MPlant Disposal").</a:t>
          </a:r>
        </a:p>
      </xdr:txBody>
    </xdr:sp>
    <xdr:clientData/>
  </xdr:twoCellAnchor>
  <xdr:twoCellAnchor>
    <xdr:from>
      <xdr:col>2</xdr:col>
      <xdr:colOff>28575</xdr:colOff>
      <xdr:row>512</xdr:row>
      <xdr:rowOff>0</xdr:rowOff>
    </xdr:from>
    <xdr:to>
      <xdr:col>15</xdr:col>
      <xdr:colOff>9525</xdr:colOff>
      <xdr:row>512</xdr:row>
      <xdr:rowOff>0</xdr:rowOff>
    </xdr:to>
    <xdr:sp>
      <xdr:nvSpPr>
        <xdr:cNvPr id="36" name="Text 255"/>
        <xdr:cNvSpPr txBox="1">
          <a:spLocks noChangeArrowheads="1"/>
        </xdr:cNvSpPr>
      </xdr:nvSpPr>
      <xdr:spPr>
        <a:xfrm>
          <a:off x="895350" y="101317425"/>
          <a:ext cx="82867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utilisation of proceeds from implementation of the following restructuring exercise of the Company which involved :</a:t>
          </a:r>
          <a:r>
            <a:rPr lang="en-US" cap="none" sz="1200" b="1" i="0" u="none" baseline="0">
              <a:latin typeface="Times New Roman"/>
              <a:ea typeface="Times New Roman"/>
              <a:cs typeface="Times New Roman"/>
            </a:rPr>
            <a:t>-</a:t>
          </a:r>
        </a:p>
      </xdr:txBody>
    </xdr:sp>
    <xdr:clientData/>
  </xdr:twoCellAnchor>
  <xdr:twoCellAnchor>
    <xdr:from>
      <xdr:col>1</xdr:col>
      <xdr:colOff>161925</xdr:colOff>
      <xdr:row>512</xdr:row>
      <xdr:rowOff>0</xdr:rowOff>
    </xdr:from>
    <xdr:to>
      <xdr:col>14</xdr:col>
      <xdr:colOff>1171575</xdr:colOff>
      <xdr:row>512</xdr:row>
      <xdr:rowOff>0</xdr:rowOff>
    </xdr:to>
    <xdr:sp>
      <xdr:nvSpPr>
        <xdr:cNvPr id="37" name="Text 255"/>
        <xdr:cNvSpPr txBox="1">
          <a:spLocks noChangeArrowheads="1"/>
        </xdr:cNvSpPr>
      </xdr:nvSpPr>
      <xdr:spPr>
        <a:xfrm>
          <a:off x="647700" y="101317425"/>
          <a:ext cx="8467725" cy="0"/>
        </a:xfrm>
        <a:prstGeom prst="rect">
          <a:avLst/>
        </a:prstGeom>
        <a:solidFill>
          <a:srgbClr val="FFFFFF"/>
        </a:solidFill>
        <a:ln w="1" cmpd="sng">
          <a:noFill/>
        </a:ln>
      </xdr:spPr>
      <xdr:txBody>
        <a:bodyPr vertOverflow="clip" wrap="square"/>
        <a:p>
          <a:pPr algn="just">
            <a:defRPr/>
          </a:pPr>
          <a:r>
            <a:rPr lang="en-US" cap="none" sz="1200" b="0" i="0" u="none" baseline="0"/>
            <a:t>An amount of approximately RM138.15 million from the MPHB Disposal and MPlant Disposal have not been utilised as at the date of this announcement and are currently placed in short term deposits.</a:t>
          </a:r>
        </a:p>
      </xdr:txBody>
    </xdr:sp>
    <xdr:clientData/>
  </xdr:twoCellAnchor>
  <xdr:twoCellAnchor>
    <xdr:from>
      <xdr:col>1</xdr:col>
      <xdr:colOff>9525</xdr:colOff>
      <xdr:row>381</xdr:row>
      <xdr:rowOff>0</xdr:rowOff>
    </xdr:from>
    <xdr:to>
      <xdr:col>14</xdr:col>
      <xdr:colOff>1143000</xdr:colOff>
      <xdr:row>381</xdr:row>
      <xdr:rowOff>0</xdr:rowOff>
    </xdr:to>
    <xdr:sp>
      <xdr:nvSpPr>
        <xdr:cNvPr id="38" name="Text 255"/>
        <xdr:cNvSpPr txBox="1">
          <a:spLocks noChangeArrowheads="1"/>
        </xdr:cNvSpPr>
      </xdr:nvSpPr>
      <xdr:spPr>
        <a:xfrm>
          <a:off x="495300" y="74942700"/>
          <a:ext cx="8591550" cy="0"/>
        </a:xfrm>
        <a:prstGeom prst="rect">
          <a:avLst/>
        </a:prstGeom>
        <a:solidFill>
          <a:srgbClr val="FFFFFF"/>
        </a:solidFill>
        <a:ln w="1" cmpd="sng">
          <a:noFill/>
        </a:ln>
      </xdr:spPr>
      <xdr:txBody>
        <a:bodyPr vertOverflow="clip" wrap="square"/>
        <a:p>
          <a:pPr algn="just">
            <a:defRPr/>
          </a:pPr>
          <a:r>
            <a:rPr lang="en-US" cap="none" sz="1200" b="0" i="0" u="none" baseline="0"/>
            <a:t>For the curent financial year to-date, the acquisition of 49.1% effective equity interest in PPSB by the Company has contributed a profit after taxation and minority interests of RM3.80 million to the Group. </a:t>
          </a:r>
        </a:p>
      </xdr:txBody>
    </xdr:sp>
    <xdr:clientData/>
  </xdr:twoCellAnchor>
  <xdr:twoCellAnchor>
    <xdr:from>
      <xdr:col>2</xdr:col>
      <xdr:colOff>9525</xdr:colOff>
      <xdr:row>512</xdr:row>
      <xdr:rowOff>0</xdr:rowOff>
    </xdr:from>
    <xdr:to>
      <xdr:col>14</xdr:col>
      <xdr:colOff>1171575</xdr:colOff>
      <xdr:row>512</xdr:row>
      <xdr:rowOff>0</xdr:rowOff>
    </xdr:to>
    <xdr:sp>
      <xdr:nvSpPr>
        <xdr:cNvPr id="39" name="Text 255"/>
        <xdr:cNvSpPr txBox="1">
          <a:spLocks noChangeArrowheads="1"/>
        </xdr:cNvSpPr>
      </xdr:nvSpPr>
      <xdr:spPr>
        <a:xfrm>
          <a:off x="876300" y="101317425"/>
          <a:ext cx="8239125" cy="0"/>
        </a:xfrm>
        <a:prstGeom prst="rect">
          <a:avLst/>
        </a:prstGeom>
        <a:solidFill>
          <a:srgbClr val="FFFFFF"/>
        </a:solidFill>
        <a:ln w="1" cmpd="sng">
          <a:noFill/>
        </a:ln>
      </xdr:spPr>
      <xdr:txBody>
        <a:bodyPr vertOverflow="clip" wrap="square"/>
        <a:p>
          <a:pPr algn="just">
            <a:defRPr/>
          </a:pPr>
          <a:r>
            <a:rPr lang="en-US" cap="none" sz="1200" b="0" i="0" u="none" baseline="0"/>
            <a:t>The offer on the proposed acquisition of 38% equity interest in KL Land (the said "Acquisition") extended to Bandar Raya Developments Berhad ("Bandar Raya") by the Company in August 2000 was considered to have lapsed by Bandar Raya and of no further effect, in view of the effluxion of time and the inability of the parties to progress expediently to conclude the transaction. The Company will not proceed with the said Acquisition from Bandar Raya.</a:t>
          </a:r>
        </a:p>
      </xdr:txBody>
    </xdr:sp>
    <xdr:clientData/>
  </xdr:twoCellAnchor>
  <xdr:twoCellAnchor>
    <xdr:from>
      <xdr:col>2</xdr:col>
      <xdr:colOff>76200</xdr:colOff>
      <xdr:row>381</xdr:row>
      <xdr:rowOff>0</xdr:rowOff>
    </xdr:from>
    <xdr:to>
      <xdr:col>15</xdr:col>
      <xdr:colOff>0</xdr:colOff>
      <xdr:row>381</xdr:row>
      <xdr:rowOff>0</xdr:rowOff>
    </xdr:to>
    <xdr:sp>
      <xdr:nvSpPr>
        <xdr:cNvPr id="40" name="Text 255"/>
        <xdr:cNvSpPr txBox="1">
          <a:spLocks noChangeArrowheads="1"/>
        </xdr:cNvSpPr>
      </xdr:nvSpPr>
      <xdr:spPr>
        <a:xfrm>
          <a:off x="942975" y="74942700"/>
          <a:ext cx="8229600" cy="0"/>
        </a:xfrm>
        <a:prstGeom prst="rect">
          <a:avLst/>
        </a:prstGeom>
        <a:solidFill>
          <a:srgbClr val="FFFFFF"/>
        </a:solidFill>
        <a:ln w="1" cmpd="sng">
          <a:noFill/>
        </a:ln>
      </xdr:spPr>
      <xdr:txBody>
        <a:bodyPr vertOverflow="clip" wrap="square"/>
        <a:p>
          <a:pPr algn="just">
            <a:defRPr/>
          </a:pPr>
          <a:r>
            <a:rPr lang="en-US" cap="none" sz="1200" b="0" i="0" u="none" baseline="0"/>
            <a:t>
</a:t>
          </a:r>
        </a:p>
      </xdr:txBody>
    </xdr:sp>
    <xdr:clientData/>
  </xdr:twoCellAnchor>
  <xdr:twoCellAnchor>
    <xdr:from>
      <xdr:col>1</xdr:col>
      <xdr:colOff>9525</xdr:colOff>
      <xdr:row>381</xdr:row>
      <xdr:rowOff>0</xdr:rowOff>
    </xdr:from>
    <xdr:to>
      <xdr:col>14</xdr:col>
      <xdr:colOff>1171575</xdr:colOff>
      <xdr:row>381</xdr:row>
      <xdr:rowOff>0</xdr:rowOff>
    </xdr:to>
    <xdr:sp>
      <xdr:nvSpPr>
        <xdr:cNvPr id="41" name="Text 255"/>
        <xdr:cNvSpPr txBox="1">
          <a:spLocks noChangeArrowheads="1"/>
        </xdr:cNvSpPr>
      </xdr:nvSpPr>
      <xdr:spPr>
        <a:xfrm>
          <a:off x="495300" y="74942700"/>
          <a:ext cx="8620125" cy="0"/>
        </a:xfrm>
        <a:prstGeom prst="rect">
          <a:avLst/>
        </a:prstGeom>
        <a:solidFill>
          <a:srgbClr val="FFFFFF"/>
        </a:solidFill>
        <a:ln w="1" cmpd="sng">
          <a:noFill/>
        </a:ln>
      </xdr:spPr>
      <xdr:txBody>
        <a:bodyPr vertOverflow="clip" wrap="square"/>
        <a:p>
          <a:pPr algn="just">
            <a:defRPr/>
          </a:pPr>
          <a:r>
            <a:rPr lang="en-US" cap="none" sz="1200" b="0" i="0" u="none" baseline="0"/>
            <a:t>On 11 December 2000, the Company's wholly-owned subsidiary, KCB Holdings Sdn Bhd completed the disposal of its entire 60% equity interest in Kamunting M &amp; E Sdn Bhd to City-Lite Letrik Sdn Bhd for a total cash consideration of RM1.10 million.</a:t>
          </a:r>
        </a:p>
      </xdr:txBody>
    </xdr:sp>
    <xdr:clientData/>
  </xdr:twoCellAnchor>
  <xdr:twoCellAnchor>
    <xdr:from>
      <xdr:col>1</xdr:col>
      <xdr:colOff>9525</xdr:colOff>
      <xdr:row>381</xdr:row>
      <xdr:rowOff>0</xdr:rowOff>
    </xdr:from>
    <xdr:to>
      <xdr:col>14</xdr:col>
      <xdr:colOff>1171575</xdr:colOff>
      <xdr:row>381</xdr:row>
      <xdr:rowOff>0</xdr:rowOff>
    </xdr:to>
    <xdr:sp>
      <xdr:nvSpPr>
        <xdr:cNvPr id="42" name="Text 255"/>
        <xdr:cNvSpPr txBox="1">
          <a:spLocks noChangeArrowheads="1"/>
        </xdr:cNvSpPr>
      </xdr:nvSpPr>
      <xdr:spPr>
        <a:xfrm>
          <a:off x="495300" y="74942700"/>
          <a:ext cx="8620125" cy="0"/>
        </a:xfrm>
        <a:prstGeom prst="rect">
          <a:avLst/>
        </a:prstGeom>
        <a:solidFill>
          <a:srgbClr val="FFFFFF"/>
        </a:solidFill>
        <a:ln w="1" cmpd="sng">
          <a:noFill/>
        </a:ln>
      </xdr:spPr>
      <xdr:txBody>
        <a:bodyPr vertOverflow="clip" wrap="square"/>
        <a:p>
          <a:pPr algn="just">
            <a:defRPr/>
          </a:pPr>
          <a:r>
            <a:rPr lang="en-US" cap="none" sz="1200" b="0" i="0" u="none" baseline="0"/>
            <a:t>On 6 December 2000, the Company has disposed of its wholly-owned subsidiary, Sarjana Sejati (M) Sdn Bhd to Putra Perdana Development Sdn Bhd, a wholly-owned subsidiary of PPSB for a cash consideration of RM1,950.</a:t>
          </a:r>
        </a:p>
      </xdr:txBody>
    </xdr:sp>
    <xdr:clientData/>
  </xdr:twoCellAnchor>
  <xdr:twoCellAnchor>
    <xdr:from>
      <xdr:col>1</xdr:col>
      <xdr:colOff>47625</xdr:colOff>
      <xdr:row>410</xdr:row>
      <xdr:rowOff>114300</xdr:rowOff>
    </xdr:from>
    <xdr:to>
      <xdr:col>14</xdr:col>
      <xdr:colOff>1133475</xdr:colOff>
      <xdr:row>423</xdr:row>
      <xdr:rowOff>9525</xdr:rowOff>
    </xdr:to>
    <xdr:sp>
      <xdr:nvSpPr>
        <xdr:cNvPr id="43" name="Text 255"/>
        <xdr:cNvSpPr txBox="1">
          <a:spLocks noChangeArrowheads="1"/>
        </xdr:cNvSpPr>
      </xdr:nvSpPr>
      <xdr:spPr>
        <a:xfrm>
          <a:off x="533400" y="80886300"/>
          <a:ext cx="8543925" cy="24955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  achieved  a revenue of RM2.88 million for the current financial period against RM2.301 million in the previous corresponding period. Profit before tax was RM65,000 compared to previous corresponding financial period's loss before tax of RM1.539 million.
The  property  development  segment  contributed  RM2.874 million to the Group's  revenue. 
The Group's performance is adversely affected by the slow recovery of the construction and property development sector and continued to be burdened by high finance cost. The tight cashflow experienced by the Group had inevitably led to increase in expenses.
Turnover has increased as progress of work  for the Penang project was higher compared to previous corresponding period.
The profit was mainly attributable to a write-back of provision for doubtful debts of RM1.69 million  due to capitalisation of debt owing.
</a:t>
          </a:r>
          <a:r>
            <a:rPr lang="en-US" cap="none" sz="1200" b="0" i="0" u="none" baseline="0">
              <a:solidFill>
                <a:srgbClr val="FF0000"/>
              </a:solidFill>
              <a:latin typeface="Times New Roman"/>
              <a:ea typeface="Times New Roman"/>
              <a:cs typeface="Times New Roman"/>
            </a:rPr>
            <a:t>  
.</a:t>
          </a:r>
          <a:r>
            <a:rPr lang="en-US" cap="none" sz="1200" b="0" i="0" u="none" baseline="0">
              <a:latin typeface="Times New Roman"/>
              <a:ea typeface="Times New Roman"/>
              <a:cs typeface="Times New Roman"/>
            </a:rPr>
            <a:t>
</a:t>
          </a:r>
        </a:p>
      </xdr:txBody>
    </xdr:sp>
    <xdr:clientData/>
  </xdr:twoCellAnchor>
  <xdr:twoCellAnchor>
    <xdr:from>
      <xdr:col>1</xdr:col>
      <xdr:colOff>9525</xdr:colOff>
      <xdr:row>881</xdr:row>
      <xdr:rowOff>0</xdr:rowOff>
    </xdr:from>
    <xdr:to>
      <xdr:col>15</xdr:col>
      <xdr:colOff>0</xdr:colOff>
      <xdr:row>881</xdr:row>
      <xdr:rowOff>0</xdr:rowOff>
    </xdr:to>
    <xdr:sp>
      <xdr:nvSpPr>
        <xdr:cNvPr id="44" name="Text 255"/>
        <xdr:cNvSpPr txBox="1">
          <a:spLocks noChangeArrowheads="1"/>
        </xdr:cNvSpPr>
      </xdr:nvSpPr>
      <xdr:spPr>
        <a:xfrm>
          <a:off x="495300" y="174917100"/>
          <a:ext cx="8677275" cy="0"/>
        </a:xfrm>
        <a:prstGeom prst="rect">
          <a:avLst/>
        </a:prstGeom>
        <a:solidFill>
          <a:srgbClr val="FFFFFF"/>
        </a:solidFill>
        <a:ln w="1" cmpd="sng">
          <a:noFill/>
        </a:ln>
      </xdr:spPr>
      <xdr:txBody>
        <a:bodyPr vertOverflow="clip" wrap="square"/>
        <a:p>
          <a:pPr algn="just">
            <a:defRPr/>
          </a:pPr>
          <a:r>
            <a:rPr lang="en-US" cap="none" sz="1200" b="0" i="0" u="none" baseline="0"/>
            <a:t>As at 31 October 2001, the Company has remaining unutilized proceeds from its restructuring exercise amounting to approximately RM69.453 million which are currently placed as deposits with financial institutions until the Board of Directors identifies suitable investment opportunities.
   </a:t>
          </a:r>
        </a:p>
      </xdr:txBody>
    </xdr:sp>
    <xdr:clientData/>
  </xdr:twoCellAnchor>
  <xdr:twoCellAnchor>
    <xdr:from>
      <xdr:col>1</xdr:col>
      <xdr:colOff>0</xdr:colOff>
      <xdr:row>881</xdr:row>
      <xdr:rowOff>0</xdr:rowOff>
    </xdr:from>
    <xdr:to>
      <xdr:col>14</xdr:col>
      <xdr:colOff>1095375</xdr:colOff>
      <xdr:row>881</xdr:row>
      <xdr:rowOff>0</xdr:rowOff>
    </xdr:to>
    <xdr:sp>
      <xdr:nvSpPr>
        <xdr:cNvPr id="45" name="Text 255"/>
        <xdr:cNvSpPr txBox="1">
          <a:spLocks noChangeArrowheads="1"/>
        </xdr:cNvSpPr>
      </xdr:nvSpPr>
      <xdr:spPr>
        <a:xfrm>
          <a:off x="485775" y="174917100"/>
          <a:ext cx="855345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830</xdr:row>
      <xdr:rowOff>0</xdr:rowOff>
    </xdr:from>
    <xdr:to>
      <xdr:col>15</xdr:col>
      <xdr:colOff>0</xdr:colOff>
      <xdr:row>831</xdr:row>
      <xdr:rowOff>57150</xdr:rowOff>
    </xdr:to>
    <xdr:sp>
      <xdr:nvSpPr>
        <xdr:cNvPr id="46" name="Text 255"/>
        <xdr:cNvSpPr txBox="1">
          <a:spLocks noChangeArrowheads="1"/>
        </xdr:cNvSpPr>
      </xdr:nvSpPr>
      <xdr:spPr>
        <a:xfrm>
          <a:off x="495300" y="164715825"/>
          <a:ext cx="8677275" cy="257175"/>
        </a:xfrm>
        <a:prstGeom prst="rect">
          <a:avLst/>
        </a:prstGeom>
        <a:solidFill>
          <a:srgbClr val="FFFFFF"/>
        </a:solidFill>
        <a:ln w="1" cmpd="sng">
          <a:noFill/>
        </a:ln>
      </xdr:spPr>
      <xdr:txBody>
        <a:bodyPr vertOverflow="clip" wrap="square"/>
        <a:p>
          <a:pPr algn="just">
            <a:defRPr/>
          </a:pPr>
          <a:r>
            <a:rPr lang="en-US" cap="none" sz="1200" b="0" i="0" u="none" baseline="0"/>
            <a:t>The Directors do not recommend any interim dividend for the financial period ended 31 July 2005. (31 July 2004 : Nil)
 : Nil).</a:t>
          </a:r>
        </a:p>
      </xdr:txBody>
    </xdr:sp>
    <xdr:clientData/>
  </xdr:twoCellAnchor>
  <xdr:twoCellAnchor>
    <xdr:from>
      <xdr:col>0</xdr:col>
      <xdr:colOff>238125</xdr:colOff>
      <xdr:row>832</xdr:row>
      <xdr:rowOff>0</xdr:rowOff>
    </xdr:from>
    <xdr:to>
      <xdr:col>14</xdr:col>
      <xdr:colOff>1104900</xdr:colOff>
      <xdr:row>832</xdr:row>
      <xdr:rowOff>0</xdr:rowOff>
    </xdr:to>
    <xdr:sp>
      <xdr:nvSpPr>
        <xdr:cNvPr id="47" name="Text 255"/>
        <xdr:cNvSpPr txBox="1">
          <a:spLocks noChangeArrowheads="1"/>
        </xdr:cNvSpPr>
      </xdr:nvSpPr>
      <xdr:spPr>
        <a:xfrm>
          <a:off x="238125" y="165115875"/>
          <a:ext cx="8810625" cy="0"/>
        </a:xfrm>
        <a:prstGeom prst="rect">
          <a:avLst/>
        </a:prstGeom>
        <a:solidFill>
          <a:srgbClr val="FFFFFF"/>
        </a:solidFill>
        <a:ln w="1" cmpd="sng">
          <a:noFill/>
        </a:ln>
      </xdr:spPr>
      <xdr:txBody>
        <a:bodyPr vertOverflow="clip" wrap="square"/>
        <a:p>
          <a:pPr algn="just">
            <a:defRPr/>
          </a:pPr>
          <a:r>
            <a:rPr lang="en-US" cap="none" sz="1200" b="0" i="0" u="none" baseline="0"/>
            <a:t>The Share Transfer Books, Register of Members and Record of Depositors of the Company will be closed from 13 September 2001 to 14 September 2001 (both dates inclusive) for the purpose of preparing the dividend warrants. Duly completed transfers received by the Company up to 12 September 2001 at 5.00 p.m. will be registered before entitlement to the dividends is determined.</a:t>
          </a:r>
        </a:p>
      </xdr:txBody>
    </xdr:sp>
    <xdr:clientData/>
  </xdr:twoCellAnchor>
  <xdr:twoCellAnchor>
    <xdr:from>
      <xdr:col>2</xdr:col>
      <xdr:colOff>28575</xdr:colOff>
      <xdr:row>832</xdr:row>
      <xdr:rowOff>0</xdr:rowOff>
    </xdr:from>
    <xdr:to>
      <xdr:col>15</xdr:col>
      <xdr:colOff>0</xdr:colOff>
      <xdr:row>832</xdr:row>
      <xdr:rowOff>0</xdr:rowOff>
    </xdr:to>
    <xdr:sp>
      <xdr:nvSpPr>
        <xdr:cNvPr id="48" name="Text 255"/>
        <xdr:cNvSpPr txBox="1">
          <a:spLocks noChangeArrowheads="1"/>
        </xdr:cNvSpPr>
      </xdr:nvSpPr>
      <xdr:spPr>
        <a:xfrm>
          <a:off x="895350" y="165115875"/>
          <a:ext cx="8277225" cy="0"/>
        </a:xfrm>
        <a:prstGeom prst="rect">
          <a:avLst/>
        </a:prstGeom>
        <a:solidFill>
          <a:srgbClr val="FFFFFF"/>
        </a:solidFill>
        <a:ln w="1" cmpd="sng">
          <a:noFill/>
        </a:ln>
      </xdr:spPr>
      <xdr:txBody>
        <a:bodyPr vertOverflow="clip" wrap="square"/>
        <a:p>
          <a:pPr algn="just">
            <a:defRPr/>
          </a:pPr>
          <a:r>
            <a:rPr lang="en-US" cap="none" sz="1200" b="0" i="0" u="none" baseline="0"/>
            <a:t>Shares deposited into the Depositor's securities account before 12.30 p.m. on 17 September 2001 (in respect of shares which are exempted from mandatory deposit);</a:t>
          </a:r>
        </a:p>
      </xdr:txBody>
    </xdr:sp>
    <xdr:clientData/>
  </xdr:twoCellAnchor>
  <xdr:twoCellAnchor>
    <xdr:from>
      <xdr:col>2</xdr:col>
      <xdr:colOff>66675</xdr:colOff>
      <xdr:row>832</xdr:row>
      <xdr:rowOff>0</xdr:rowOff>
    </xdr:from>
    <xdr:to>
      <xdr:col>15</xdr:col>
      <xdr:colOff>85725</xdr:colOff>
      <xdr:row>832</xdr:row>
      <xdr:rowOff>0</xdr:rowOff>
    </xdr:to>
    <xdr:sp>
      <xdr:nvSpPr>
        <xdr:cNvPr id="49" name="Text 255"/>
        <xdr:cNvSpPr txBox="1">
          <a:spLocks noChangeArrowheads="1"/>
        </xdr:cNvSpPr>
      </xdr:nvSpPr>
      <xdr:spPr>
        <a:xfrm>
          <a:off x="933450" y="165115875"/>
          <a:ext cx="8324850" cy="0"/>
        </a:xfrm>
        <a:prstGeom prst="rect">
          <a:avLst/>
        </a:prstGeom>
        <a:solidFill>
          <a:srgbClr val="FFFFFF"/>
        </a:solidFill>
        <a:ln w="1" cmpd="sng">
          <a:noFill/>
        </a:ln>
      </xdr:spPr>
      <xdr:txBody>
        <a:bodyPr vertOverflow="clip" wrap="square"/>
        <a:p>
          <a:pPr algn="just">
            <a:defRPr/>
          </a:pPr>
          <a:r>
            <a:rPr lang="en-US" cap="none" sz="1200" b="0" i="0" u="none" baseline="0"/>
            <a:t>Shares transferred to the Depositor's securities account before 12.30 p.m. on 19 September 2001 in respect of ordinary transfers;</a:t>
          </a:r>
        </a:p>
      </xdr:txBody>
    </xdr:sp>
    <xdr:clientData/>
  </xdr:twoCellAnchor>
  <xdr:twoCellAnchor>
    <xdr:from>
      <xdr:col>0</xdr:col>
      <xdr:colOff>238125</xdr:colOff>
      <xdr:row>832</xdr:row>
      <xdr:rowOff>0</xdr:rowOff>
    </xdr:from>
    <xdr:to>
      <xdr:col>14</xdr:col>
      <xdr:colOff>1076325</xdr:colOff>
      <xdr:row>832</xdr:row>
      <xdr:rowOff>0</xdr:rowOff>
    </xdr:to>
    <xdr:sp>
      <xdr:nvSpPr>
        <xdr:cNvPr id="50" name="Text 255"/>
        <xdr:cNvSpPr txBox="1">
          <a:spLocks noChangeArrowheads="1"/>
        </xdr:cNvSpPr>
      </xdr:nvSpPr>
      <xdr:spPr>
        <a:xfrm>
          <a:off x="238125" y="165115875"/>
          <a:ext cx="8782050" cy="0"/>
        </a:xfrm>
        <a:prstGeom prst="rect">
          <a:avLst/>
        </a:prstGeom>
        <a:solidFill>
          <a:srgbClr val="FFFFFF"/>
        </a:solidFill>
        <a:ln w="1" cmpd="sng">
          <a:noFill/>
        </a:ln>
      </xdr:spPr>
      <xdr:txBody>
        <a:bodyPr vertOverflow="clip" wrap="square"/>
        <a:p>
          <a:pPr algn="just">
            <a:defRPr/>
          </a:pPr>
          <a:r>
            <a:rPr lang="en-US" cap="none" sz="1200" b="0" i="0" u="none" baseline="0"/>
            <a:t>A special dividend of 4% less 28% income tax amounting to approximately RM11.319 million (2001 : Nil) in respect of the financial year ended 31 March 2002 was paid on 16 October 2001.</a:t>
          </a:r>
        </a:p>
      </xdr:txBody>
    </xdr:sp>
    <xdr:clientData/>
  </xdr:twoCellAnchor>
  <xdr:twoCellAnchor>
    <xdr:from>
      <xdr:col>0</xdr:col>
      <xdr:colOff>219075</xdr:colOff>
      <xdr:row>832</xdr:row>
      <xdr:rowOff>0</xdr:rowOff>
    </xdr:from>
    <xdr:to>
      <xdr:col>14</xdr:col>
      <xdr:colOff>1066800</xdr:colOff>
      <xdr:row>832</xdr:row>
      <xdr:rowOff>0</xdr:rowOff>
    </xdr:to>
    <xdr:sp>
      <xdr:nvSpPr>
        <xdr:cNvPr id="51" name="Text 255"/>
        <xdr:cNvSpPr txBox="1">
          <a:spLocks noChangeArrowheads="1"/>
        </xdr:cNvSpPr>
      </xdr:nvSpPr>
      <xdr:spPr>
        <a:xfrm>
          <a:off x="219075" y="165115875"/>
          <a:ext cx="8791575" cy="0"/>
        </a:xfrm>
        <a:prstGeom prst="rect">
          <a:avLst/>
        </a:prstGeom>
        <a:solidFill>
          <a:srgbClr val="FFFFFF"/>
        </a:solidFill>
        <a:ln w="1" cmpd="sng">
          <a:noFill/>
        </a:ln>
      </xdr:spPr>
      <xdr:txBody>
        <a:bodyPr vertOverflow="clip" wrap="square"/>
        <a:p>
          <a:pPr algn="just">
            <a:defRPr/>
          </a:pPr>
          <a:r>
            <a:rPr lang="en-US" cap="none" sz="1200" b="0" i="0" u="none" baseline="0"/>
            <a:t>NOTICE IS HEREBY GIVEN that a special dividend of 4% less income tax at 28% in respect of the financial year ending 31 March 2002 will be payable on 16 October 2001 to shareholders on the Record of Depositors at the close of business on 19 September 2001.</a:t>
          </a:r>
        </a:p>
      </xdr:txBody>
    </xdr:sp>
    <xdr:clientData/>
  </xdr:twoCellAnchor>
  <xdr:twoCellAnchor>
    <xdr:from>
      <xdr:col>1</xdr:col>
      <xdr:colOff>0</xdr:colOff>
      <xdr:row>415</xdr:row>
      <xdr:rowOff>0</xdr:rowOff>
    </xdr:from>
    <xdr:to>
      <xdr:col>15</xdr:col>
      <xdr:colOff>19050</xdr:colOff>
      <xdr:row>415</xdr:row>
      <xdr:rowOff>0</xdr:rowOff>
    </xdr:to>
    <xdr:sp>
      <xdr:nvSpPr>
        <xdr:cNvPr id="52" name="Text 255"/>
        <xdr:cNvSpPr txBox="1">
          <a:spLocks noChangeArrowheads="1"/>
        </xdr:cNvSpPr>
      </xdr:nvSpPr>
      <xdr:spPr>
        <a:xfrm>
          <a:off x="485775" y="81772125"/>
          <a:ext cx="8705850" cy="0"/>
        </a:xfrm>
        <a:prstGeom prst="rect">
          <a:avLst/>
        </a:prstGeom>
        <a:solidFill>
          <a:srgbClr val="FFFFFF"/>
        </a:solidFill>
        <a:ln w="1" cmpd="sng">
          <a:noFill/>
        </a:ln>
      </xdr:spPr>
      <xdr:txBody>
        <a:bodyPr vertOverflow="clip" wrap="square"/>
        <a:p>
          <a:pPr algn="just">
            <a:defRPr/>
          </a:pPr>
          <a:r>
            <a:rPr lang="en-US" cap="none" sz="1200" b="0" i="0" u="none" baseline="0"/>
            <a:t>Following the completion of the Group's restructuring exercise in end July 2000, the Group has refocused its principal activity from investment holding to that of construction and property development. The positive contributions from the construction division and substantial savings in interest expense as a result of repayment of the Group's borrowings, have accounted for the improvement of the Group's results for the financial period under review.</a:t>
          </a:r>
        </a:p>
      </xdr:txBody>
    </xdr:sp>
    <xdr:clientData/>
  </xdr:twoCellAnchor>
  <xdr:twoCellAnchor>
    <xdr:from>
      <xdr:col>2</xdr:col>
      <xdr:colOff>38100</xdr:colOff>
      <xdr:row>512</xdr:row>
      <xdr:rowOff>0</xdr:rowOff>
    </xdr:from>
    <xdr:to>
      <xdr:col>14</xdr:col>
      <xdr:colOff>1038225</xdr:colOff>
      <xdr:row>512</xdr:row>
      <xdr:rowOff>0</xdr:rowOff>
    </xdr:to>
    <xdr:sp>
      <xdr:nvSpPr>
        <xdr:cNvPr id="53" name="Text 255"/>
        <xdr:cNvSpPr txBox="1">
          <a:spLocks noChangeArrowheads="1"/>
        </xdr:cNvSpPr>
      </xdr:nvSpPr>
      <xdr:spPr>
        <a:xfrm>
          <a:off x="904875" y="101317425"/>
          <a:ext cx="8077200" cy="0"/>
        </a:xfrm>
        <a:prstGeom prst="rect">
          <a:avLst/>
        </a:prstGeom>
        <a:solidFill>
          <a:srgbClr val="FFFFFF"/>
        </a:solidFill>
        <a:ln w="1" cmpd="sng">
          <a:noFill/>
        </a:ln>
      </xdr:spPr>
      <xdr:txBody>
        <a:bodyPr vertOverflow="clip" wrap="square"/>
        <a:p>
          <a:pPr algn="just">
            <a:defRPr/>
          </a:pPr>
          <a:r>
            <a:rPr lang="en-US" cap="none" sz="1200" b="0" i="0" u="none" baseline="0"/>
            <a:t>As at 20 November 2002, the Company has fully utilised the balance of proceeds arising from its restructuring exercise which was completed in July 2000, as follows  :-
   </a:t>
          </a:r>
        </a:p>
      </xdr:txBody>
    </xdr:sp>
    <xdr:clientData/>
  </xdr:twoCellAnchor>
  <xdr:twoCellAnchor>
    <xdr:from>
      <xdr:col>1</xdr:col>
      <xdr:colOff>28575</xdr:colOff>
      <xdr:row>521</xdr:row>
      <xdr:rowOff>0</xdr:rowOff>
    </xdr:from>
    <xdr:to>
      <xdr:col>15</xdr:col>
      <xdr:colOff>0</xdr:colOff>
      <xdr:row>521</xdr:row>
      <xdr:rowOff>0</xdr:rowOff>
    </xdr:to>
    <xdr:sp>
      <xdr:nvSpPr>
        <xdr:cNvPr id="54" name="Text 255"/>
        <xdr:cNvSpPr txBox="1">
          <a:spLocks noChangeArrowheads="1"/>
        </xdr:cNvSpPr>
      </xdr:nvSpPr>
      <xdr:spPr>
        <a:xfrm>
          <a:off x="514350" y="103117650"/>
          <a:ext cx="865822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363</xdr:row>
      <xdr:rowOff>0</xdr:rowOff>
    </xdr:from>
    <xdr:to>
      <xdr:col>14</xdr:col>
      <xdr:colOff>1009650</xdr:colOff>
      <xdr:row>363</xdr:row>
      <xdr:rowOff>0</xdr:rowOff>
    </xdr:to>
    <xdr:sp>
      <xdr:nvSpPr>
        <xdr:cNvPr id="55" name="Text 255"/>
        <xdr:cNvSpPr txBox="1">
          <a:spLocks noChangeArrowheads="1"/>
        </xdr:cNvSpPr>
      </xdr:nvSpPr>
      <xdr:spPr>
        <a:xfrm>
          <a:off x="895350" y="71342250"/>
          <a:ext cx="8058150" cy="0"/>
        </a:xfrm>
        <a:prstGeom prst="rect">
          <a:avLst/>
        </a:prstGeom>
        <a:solidFill>
          <a:srgbClr val="FFFFFF"/>
        </a:solidFill>
        <a:ln w="1" cmpd="sng">
          <a:noFill/>
        </a:ln>
      </xdr:spPr>
      <xdr:txBody>
        <a:bodyPr vertOverflow="clip" wrap="square"/>
        <a:p>
          <a:pPr algn="just">
            <a:defRPr/>
          </a:pPr>
          <a:r>
            <a:rPr lang="en-US" cap="none" sz="1200" b="0" i="0" u="none" baseline="0"/>
            <a:t>Patsawan Properties Sdn Bhd, a wholly-owned subsidiary of Samudra Pelangi Sdn Bhd, which in turn is a wholly-owned subsidiary of the Company has on 9 May 2002 acquired 2 ordinary shares of RM1.00 each and subscribed for 259,998 ordinary shares of RM1.00 each, at par for cash representing 52% equity interest in Four Seasons Development Sdn Bhd.
</a:t>
          </a:r>
        </a:p>
      </xdr:txBody>
    </xdr:sp>
    <xdr:clientData/>
  </xdr:twoCellAnchor>
  <xdr:twoCellAnchor>
    <xdr:from>
      <xdr:col>1</xdr:col>
      <xdr:colOff>38100</xdr:colOff>
      <xdr:row>381</xdr:row>
      <xdr:rowOff>0</xdr:rowOff>
    </xdr:from>
    <xdr:to>
      <xdr:col>14</xdr:col>
      <xdr:colOff>1085850</xdr:colOff>
      <xdr:row>381</xdr:row>
      <xdr:rowOff>0</xdr:rowOff>
    </xdr:to>
    <xdr:sp>
      <xdr:nvSpPr>
        <xdr:cNvPr id="56" name="Text 255"/>
        <xdr:cNvSpPr txBox="1">
          <a:spLocks noChangeArrowheads="1"/>
        </xdr:cNvSpPr>
      </xdr:nvSpPr>
      <xdr:spPr>
        <a:xfrm>
          <a:off x="523875" y="74942700"/>
          <a:ext cx="8505825" cy="0"/>
        </a:xfrm>
        <a:prstGeom prst="rect">
          <a:avLst/>
        </a:prstGeom>
        <a:solidFill>
          <a:srgbClr val="FFFFFF"/>
        </a:solidFill>
        <a:ln w="1" cmpd="sng">
          <a:noFill/>
        </a:ln>
      </xdr:spPr>
      <xdr:txBody>
        <a:bodyPr vertOverflow="clip" wrap="square"/>
        <a:p>
          <a:pPr algn="just">
            <a:defRPr/>
          </a:pPr>
          <a:r>
            <a:rPr lang="en-US" cap="none" sz="1200" b="0" i="0" u="none" baseline="0"/>
            <a:t>On 9 May 2002, the Company through its wholly-owned subsidiary, Patsawan Properties Sdn Bhd which in turn is a wholly-owned subsidiary of Samudra Pelangi Sdn Bhd, acquired 2 ordinary shares of RM1.00 each and subscribed for 259,998 ordinary shares of RM1.00 each, at par for cash representing 52% equity interest in Four Seasons Development Sdn Bhd.</a:t>
          </a:r>
        </a:p>
      </xdr:txBody>
    </xdr:sp>
    <xdr:clientData/>
  </xdr:twoCellAnchor>
  <xdr:twoCellAnchor>
    <xdr:from>
      <xdr:col>1</xdr:col>
      <xdr:colOff>28575</xdr:colOff>
      <xdr:row>457</xdr:row>
      <xdr:rowOff>0</xdr:rowOff>
    </xdr:from>
    <xdr:to>
      <xdr:col>14</xdr:col>
      <xdr:colOff>1076325</xdr:colOff>
      <xdr:row>457</xdr:row>
      <xdr:rowOff>0</xdr:rowOff>
    </xdr:to>
    <xdr:sp>
      <xdr:nvSpPr>
        <xdr:cNvPr id="57" name="Text 255"/>
        <xdr:cNvSpPr txBox="1">
          <a:spLocks noChangeArrowheads="1"/>
        </xdr:cNvSpPr>
      </xdr:nvSpPr>
      <xdr:spPr>
        <a:xfrm>
          <a:off x="514350" y="90173175"/>
          <a:ext cx="8505825"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On 30 August 2001, the Company through its wholly-owned subsidiary, KCB Holdings Sdn Bhd ("KCBH"), subcribed an additional 3,000,000 ordinary shares of RM1.00 each in American Fine Furnishing Gallery Sdn Bhd ("AMFF"), a subsidiary of KCBH at par for cash which raised KCBH's equity interest in AMFF from 51% to 93%. 
</a:t>
          </a:r>
        </a:p>
      </xdr:txBody>
    </xdr:sp>
    <xdr:clientData/>
  </xdr:twoCellAnchor>
  <xdr:twoCellAnchor>
    <xdr:from>
      <xdr:col>2</xdr:col>
      <xdr:colOff>76200</xdr:colOff>
      <xdr:row>363</xdr:row>
      <xdr:rowOff>0</xdr:rowOff>
    </xdr:from>
    <xdr:to>
      <xdr:col>14</xdr:col>
      <xdr:colOff>1057275</xdr:colOff>
      <xdr:row>363</xdr:row>
      <xdr:rowOff>28575</xdr:rowOff>
    </xdr:to>
    <xdr:sp>
      <xdr:nvSpPr>
        <xdr:cNvPr id="58" name="Text 255"/>
        <xdr:cNvSpPr txBox="1">
          <a:spLocks noChangeArrowheads="1"/>
        </xdr:cNvSpPr>
      </xdr:nvSpPr>
      <xdr:spPr>
        <a:xfrm>
          <a:off x="942975" y="71342250"/>
          <a:ext cx="8058150" cy="28575"/>
        </a:xfrm>
        <a:prstGeom prst="rect">
          <a:avLst/>
        </a:prstGeom>
        <a:solidFill>
          <a:srgbClr val="FFFFFF"/>
        </a:solidFill>
        <a:ln w="1" cmpd="sng">
          <a:noFill/>
        </a:ln>
      </xdr:spPr>
      <xdr:txBody>
        <a:bodyPr vertOverflow="clip" wrap="square"/>
        <a:p>
          <a:pPr algn="just">
            <a:defRPr/>
          </a:pPr>
          <a:r>
            <a:rPr lang="en-US" cap="none" sz="1200" b="0" i="0" u="none" baseline="0"/>
            <a:t>American Fine Furnishing Gallery Sdn Bhd, a subsidiary of KCB Holdings Sdn Bhd, which in turn is a wholly-owned subsidiary of the Company has on 22 May 2002 incorporated  a wholly-owned subsidiary in the Republic of Singapore, known as American Fine Furnishing Gallery Pte. Ltd. with an issued and paid-up capital of SGD50,000 comprising of 50,000 ordinary shares of SGD1.00 each.
</a:t>
          </a:r>
        </a:p>
      </xdr:txBody>
    </xdr:sp>
    <xdr:clientData/>
  </xdr:twoCellAnchor>
  <xdr:twoCellAnchor>
    <xdr:from>
      <xdr:col>1</xdr:col>
      <xdr:colOff>66675</xdr:colOff>
      <xdr:row>363</xdr:row>
      <xdr:rowOff>0</xdr:rowOff>
    </xdr:from>
    <xdr:to>
      <xdr:col>14</xdr:col>
      <xdr:colOff>1076325</xdr:colOff>
      <xdr:row>363</xdr:row>
      <xdr:rowOff>0</xdr:rowOff>
    </xdr:to>
    <xdr:sp>
      <xdr:nvSpPr>
        <xdr:cNvPr id="59" name="Text 255"/>
        <xdr:cNvSpPr txBox="1">
          <a:spLocks noChangeArrowheads="1"/>
        </xdr:cNvSpPr>
      </xdr:nvSpPr>
      <xdr:spPr>
        <a:xfrm>
          <a:off x="552450" y="71342250"/>
          <a:ext cx="8467725" cy="0"/>
        </a:xfrm>
        <a:prstGeom prst="rect">
          <a:avLst/>
        </a:prstGeom>
        <a:solidFill>
          <a:srgbClr val="FFFFFF"/>
        </a:solidFill>
        <a:ln w="1" cmpd="sng">
          <a:noFill/>
        </a:ln>
      </xdr:spPr>
      <xdr:txBody>
        <a:bodyPr vertOverflow="clip" wrap="square"/>
        <a:p>
          <a:pPr algn="just">
            <a:defRPr/>
          </a:pPr>
          <a:r>
            <a:rPr lang="en-US" cap="none" sz="1200" b="0" i="0" u="none" baseline="0"/>
            <a:t>The subsequent events after 31 March 2002 are as follows save for the announcement made by Alliance Merchant Bank Berhad on behalf of the Company on 24 May 2002 :-</a:t>
          </a:r>
        </a:p>
      </xdr:txBody>
    </xdr:sp>
    <xdr:clientData/>
  </xdr:twoCellAnchor>
  <xdr:twoCellAnchor>
    <xdr:from>
      <xdr:col>1</xdr:col>
      <xdr:colOff>47625</xdr:colOff>
      <xdr:row>512</xdr:row>
      <xdr:rowOff>0</xdr:rowOff>
    </xdr:from>
    <xdr:to>
      <xdr:col>14</xdr:col>
      <xdr:colOff>1085850</xdr:colOff>
      <xdr:row>512</xdr:row>
      <xdr:rowOff>0</xdr:rowOff>
    </xdr:to>
    <xdr:sp>
      <xdr:nvSpPr>
        <xdr:cNvPr id="60" name="Text 255"/>
        <xdr:cNvSpPr txBox="1">
          <a:spLocks noChangeArrowheads="1"/>
        </xdr:cNvSpPr>
      </xdr:nvSpPr>
      <xdr:spPr>
        <a:xfrm>
          <a:off x="533400" y="101317425"/>
          <a:ext cx="8496300" cy="0"/>
        </a:xfrm>
        <a:prstGeom prst="rect">
          <a:avLst/>
        </a:prstGeom>
        <a:solidFill>
          <a:srgbClr val="FFFFFF"/>
        </a:solidFill>
        <a:ln w="1" cmpd="sng">
          <a:noFill/>
        </a:ln>
      </xdr:spPr>
      <xdr:txBody>
        <a:bodyPr vertOverflow="clip" wrap="square"/>
        <a:p>
          <a:pPr algn="just">
            <a:defRPr/>
          </a:pPr>
          <a:r>
            <a:rPr lang="en-US" cap="none" sz="1200" b="0" i="0" u="none" baseline="0"/>
            <a:t>On 28 May 2002, Alliance Merchant Bank Berhad ("Alliance"), on behalf of Kamunting Corporation Berhad ("KCB" or "Company") announced that the Company proposed to undertake, inter-alia, the following proposals :-</a:t>
          </a:r>
        </a:p>
      </xdr:txBody>
    </xdr:sp>
    <xdr:clientData/>
  </xdr:twoCellAnchor>
  <xdr:twoCellAnchor>
    <xdr:from>
      <xdr:col>2</xdr:col>
      <xdr:colOff>28575</xdr:colOff>
      <xdr:row>512</xdr:row>
      <xdr:rowOff>0</xdr:rowOff>
    </xdr:from>
    <xdr:to>
      <xdr:col>14</xdr:col>
      <xdr:colOff>1181100</xdr:colOff>
      <xdr:row>512</xdr:row>
      <xdr:rowOff>0</xdr:rowOff>
    </xdr:to>
    <xdr:sp>
      <xdr:nvSpPr>
        <xdr:cNvPr id="61" name="Text 255"/>
        <xdr:cNvSpPr txBox="1">
          <a:spLocks noChangeArrowheads="1"/>
        </xdr:cNvSpPr>
      </xdr:nvSpPr>
      <xdr:spPr>
        <a:xfrm>
          <a:off x="895350" y="101317425"/>
          <a:ext cx="8229600" cy="0"/>
        </a:xfrm>
        <a:prstGeom prst="rect">
          <a:avLst/>
        </a:prstGeom>
        <a:solidFill>
          <a:srgbClr val="FFFFFF"/>
        </a:solidFill>
        <a:ln w="1" cmpd="sng">
          <a:noFill/>
        </a:ln>
      </xdr:spPr>
      <xdr:txBody>
        <a:bodyPr vertOverflow="clip" wrap="square"/>
        <a:p>
          <a:pPr algn="just">
            <a:defRPr/>
          </a:pPr>
          <a:r>
            <a:rPr lang="en-US" cap="none" sz="1200" b="0" i="0" u="none" baseline="0"/>
            <a:t>proposed acquisition from Eastern &amp; Oriental Berhad ("EOB") group of its entire equity interest in a group of companies involved in property development and investment ("Acquiree Companies") as follows :-
</a:t>
          </a:r>
        </a:p>
      </xdr:txBody>
    </xdr:sp>
    <xdr:clientData/>
  </xdr:twoCellAnchor>
  <xdr:twoCellAnchor>
    <xdr:from>
      <xdr:col>4</xdr:col>
      <xdr:colOff>38100</xdr:colOff>
      <xdr:row>512</xdr:row>
      <xdr:rowOff>0</xdr:rowOff>
    </xdr:from>
    <xdr:to>
      <xdr:col>14</xdr:col>
      <xdr:colOff>1057275</xdr:colOff>
      <xdr:row>512</xdr:row>
      <xdr:rowOff>0</xdr:rowOff>
    </xdr:to>
    <xdr:sp>
      <xdr:nvSpPr>
        <xdr:cNvPr id="62" name="Text 255"/>
        <xdr:cNvSpPr txBox="1">
          <a:spLocks noChangeArrowheads="1"/>
        </xdr:cNvSpPr>
      </xdr:nvSpPr>
      <xdr:spPr>
        <a:xfrm>
          <a:off x="1543050" y="101317425"/>
          <a:ext cx="7458075" cy="0"/>
        </a:xfrm>
        <a:prstGeom prst="rect">
          <a:avLst/>
        </a:prstGeom>
        <a:solidFill>
          <a:srgbClr val="FFFFFF"/>
        </a:solidFill>
        <a:ln w="1" cmpd="sng">
          <a:noFill/>
        </a:ln>
      </xdr:spPr>
      <xdr:txBody>
        <a:bodyPr vertOverflow="clip" wrap="square"/>
        <a:p>
          <a:pPr algn="just">
            <a:defRPr/>
          </a:pPr>
          <a:r>
            <a:rPr lang="en-US" cap="none" sz="1200" b="0" i="0" u="none" baseline="0"/>
            <a:t>the proposed acquisition from True Vitality Sdn Bhd, a wholly-owned subsidiary of EOB, a parcel of freehold land for a consideration of RM90 million to be satisfied in the following manner :-
 - settlement by cash of RM9.0 million.
 - RM81 million via the issuance of approximately 97.590 million new KCB Shares ("New KCB Shares") 
   at an issue price of RM0.83 per New KCB Share instead of 12,048,193 New KCB Shares and 71 million 
   5-year redeemable cumulative preference shares ("RPS") with 71 million free warrants at an issue price 
  of RM1.00 per RPS to EOB.
</a:t>
          </a:r>
        </a:p>
      </xdr:txBody>
    </xdr:sp>
    <xdr:clientData/>
  </xdr:twoCellAnchor>
  <xdr:twoCellAnchor>
    <xdr:from>
      <xdr:col>2</xdr:col>
      <xdr:colOff>28575</xdr:colOff>
      <xdr:row>512</xdr:row>
      <xdr:rowOff>0</xdr:rowOff>
    </xdr:from>
    <xdr:to>
      <xdr:col>14</xdr:col>
      <xdr:colOff>1152525</xdr:colOff>
      <xdr:row>512</xdr:row>
      <xdr:rowOff>0</xdr:rowOff>
    </xdr:to>
    <xdr:sp>
      <xdr:nvSpPr>
        <xdr:cNvPr id="63" name="Text 255"/>
        <xdr:cNvSpPr txBox="1">
          <a:spLocks noChangeArrowheads="1"/>
        </xdr:cNvSpPr>
      </xdr:nvSpPr>
      <xdr:spPr>
        <a:xfrm>
          <a:off x="895350" y="101317425"/>
          <a:ext cx="8201025" cy="0"/>
        </a:xfrm>
        <a:prstGeom prst="rect">
          <a:avLst/>
        </a:prstGeom>
        <a:solidFill>
          <a:srgbClr val="FFFFFF"/>
        </a:solidFill>
        <a:ln w="1" cmpd="sng">
          <a:noFill/>
        </a:ln>
      </xdr:spPr>
      <xdr:txBody>
        <a:bodyPr vertOverflow="clip" wrap="square"/>
        <a:p>
          <a:pPr algn="just">
            <a:defRPr/>
          </a:pPr>
          <a:r>
            <a:rPr lang="en-US" cap="none" sz="1200" b="0" i="0" u="none" baseline="0"/>
            <a:t>proposed acquisition from True Vitality Sdn. Bhd. ("TVSB"), a wholly-owned subsidiary of EOB, of a parcel of freehold land in Kuala Lumpur ("TVSB Land") for a cash consideration of RM90.0 million to be satisfied in the following manner :-</a:t>
          </a:r>
        </a:p>
      </xdr:txBody>
    </xdr:sp>
    <xdr:clientData/>
  </xdr:twoCellAnchor>
  <xdr:twoCellAnchor>
    <xdr:from>
      <xdr:col>4</xdr:col>
      <xdr:colOff>38100</xdr:colOff>
      <xdr:row>512</xdr:row>
      <xdr:rowOff>0</xdr:rowOff>
    </xdr:from>
    <xdr:to>
      <xdr:col>14</xdr:col>
      <xdr:colOff>1057275</xdr:colOff>
      <xdr:row>512</xdr:row>
      <xdr:rowOff>0</xdr:rowOff>
    </xdr:to>
    <xdr:sp>
      <xdr:nvSpPr>
        <xdr:cNvPr id="64" name="Text 255"/>
        <xdr:cNvSpPr txBox="1">
          <a:spLocks noChangeArrowheads="1"/>
        </xdr:cNvSpPr>
      </xdr:nvSpPr>
      <xdr:spPr>
        <a:xfrm>
          <a:off x="1543050" y="101317425"/>
          <a:ext cx="7458075" cy="0"/>
        </a:xfrm>
        <a:prstGeom prst="rect">
          <a:avLst/>
        </a:prstGeom>
        <a:solidFill>
          <a:srgbClr val="FFFFFF"/>
        </a:solidFill>
        <a:ln w="1" cmpd="sng">
          <a:noFill/>
        </a:ln>
      </xdr:spPr>
      <xdr:txBody>
        <a:bodyPr vertOverflow="clip" wrap="square"/>
        <a:p>
          <a:pPr algn="just">
            <a:defRPr/>
          </a:pPr>
          <a:r>
            <a:rPr lang="en-US" cap="none" sz="1200" b="0" i="0" u="none" baseline="0"/>
            <a:t>the proposed cash subscription by the Company of 800 new shares representing 80% of the enlarged paid-up capital of Emerald Designs Sdn Bhd at an issue price of RM1.00 per share.</a:t>
          </a:r>
        </a:p>
      </xdr:txBody>
    </xdr:sp>
    <xdr:clientData/>
  </xdr:twoCellAnchor>
  <xdr:twoCellAnchor>
    <xdr:from>
      <xdr:col>4</xdr:col>
      <xdr:colOff>38100</xdr:colOff>
      <xdr:row>512</xdr:row>
      <xdr:rowOff>0</xdr:rowOff>
    </xdr:from>
    <xdr:to>
      <xdr:col>14</xdr:col>
      <xdr:colOff>1057275</xdr:colOff>
      <xdr:row>512</xdr:row>
      <xdr:rowOff>0</xdr:rowOff>
    </xdr:to>
    <xdr:sp>
      <xdr:nvSpPr>
        <xdr:cNvPr id="65" name="Text 255"/>
        <xdr:cNvSpPr txBox="1">
          <a:spLocks noChangeArrowheads="1"/>
        </xdr:cNvSpPr>
      </xdr:nvSpPr>
      <xdr:spPr>
        <a:xfrm>
          <a:off x="1543050" y="101317425"/>
          <a:ext cx="7458075" cy="0"/>
        </a:xfrm>
        <a:prstGeom prst="rect">
          <a:avLst/>
        </a:prstGeom>
        <a:solidFill>
          <a:srgbClr val="FFFFFF"/>
        </a:solidFill>
        <a:ln w="1" cmpd="sng">
          <a:noFill/>
        </a:ln>
      </xdr:spPr>
      <xdr:txBody>
        <a:bodyPr vertOverflow="clip" wrap="square"/>
        <a:p>
          <a:pPr algn="just">
            <a:defRPr/>
          </a:pPr>
          <a:r>
            <a:rPr lang="en-US" cap="none" sz="1200" b="0" i="0" u="none" baseline="0"/>
            <a:t>the proposed amendment to the Articles of Association of the Company to facilitate the issuance of the RPS and RSPS pursuant to the Proposed Acquisitions and/or Proposed Settlement.</a:t>
          </a:r>
        </a:p>
      </xdr:txBody>
    </xdr:sp>
    <xdr:clientData/>
  </xdr:twoCellAnchor>
  <xdr:twoCellAnchor>
    <xdr:from>
      <xdr:col>2</xdr:col>
      <xdr:colOff>9525</xdr:colOff>
      <xdr:row>512</xdr:row>
      <xdr:rowOff>0</xdr:rowOff>
    </xdr:from>
    <xdr:to>
      <xdr:col>14</xdr:col>
      <xdr:colOff>447675</xdr:colOff>
      <xdr:row>512</xdr:row>
      <xdr:rowOff>0</xdr:rowOff>
    </xdr:to>
    <xdr:sp>
      <xdr:nvSpPr>
        <xdr:cNvPr id="66" name="Text 255"/>
        <xdr:cNvSpPr txBox="1">
          <a:spLocks noChangeArrowheads="1"/>
        </xdr:cNvSpPr>
      </xdr:nvSpPr>
      <xdr:spPr>
        <a:xfrm>
          <a:off x="876300" y="101317425"/>
          <a:ext cx="7515225" cy="0"/>
        </a:xfrm>
        <a:prstGeom prst="rect">
          <a:avLst/>
        </a:prstGeom>
        <a:solidFill>
          <a:srgbClr val="FFFFFF"/>
        </a:solidFill>
        <a:ln w="1" cmpd="sng">
          <a:noFill/>
        </a:ln>
      </xdr:spPr>
      <xdr:txBody>
        <a:bodyPr vertOverflow="clip" wrap="square"/>
        <a:p>
          <a:pPr algn="l">
            <a:defRPr/>
          </a:pPr>
          <a:r>
            <a:rPr lang="en-US" cap="none" sz="1200" b="0" i="0" u="none" baseline="0"/>
            <a:t>proposed increase in the Company's authorised share capital.
</a:t>
          </a:r>
        </a:p>
      </xdr:txBody>
    </xdr:sp>
    <xdr:clientData/>
  </xdr:twoCellAnchor>
  <xdr:twoCellAnchor>
    <xdr:from>
      <xdr:col>3</xdr:col>
      <xdr:colOff>38100</xdr:colOff>
      <xdr:row>512</xdr:row>
      <xdr:rowOff>0</xdr:rowOff>
    </xdr:from>
    <xdr:to>
      <xdr:col>15</xdr:col>
      <xdr:colOff>0</xdr:colOff>
      <xdr:row>512</xdr:row>
      <xdr:rowOff>0</xdr:rowOff>
    </xdr:to>
    <xdr:sp>
      <xdr:nvSpPr>
        <xdr:cNvPr id="67" name="Text 255"/>
        <xdr:cNvSpPr txBox="1">
          <a:spLocks noChangeArrowheads="1"/>
        </xdr:cNvSpPr>
      </xdr:nvSpPr>
      <xdr:spPr>
        <a:xfrm>
          <a:off x="1219200" y="101317425"/>
          <a:ext cx="7953375" cy="0"/>
        </a:xfrm>
        <a:prstGeom prst="rect">
          <a:avLst/>
        </a:prstGeom>
        <a:solidFill>
          <a:srgbClr val="FFFFFF"/>
        </a:solidFill>
        <a:ln w="1" cmpd="sng">
          <a:noFill/>
        </a:ln>
      </xdr:spPr>
      <xdr:txBody>
        <a:bodyPr vertOverflow="clip" wrap="square"/>
        <a:p>
          <a:pPr algn="just">
            <a:defRPr/>
          </a:pPr>
          <a:r>
            <a:rPr lang="en-US" cap="none" sz="1200" b="0" i="0" u="none" baseline="0"/>
            <a:t>Further details of the Proposals can be obtained from the announcement made to the KLSE on 28 May 2002 and 2 September 2002.</a:t>
          </a:r>
        </a:p>
      </xdr:txBody>
    </xdr:sp>
    <xdr:clientData/>
  </xdr:twoCellAnchor>
  <xdr:twoCellAnchor>
    <xdr:from>
      <xdr:col>2</xdr:col>
      <xdr:colOff>38100</xdr:colOff>
      <xdr:row>364</xdr:row>
      <xdr:rowOff>0</xdr:rowOff>
    </xdr:from>
    <xdr:to>
      <xdr:col>14</xdr:col>
      <xdr:colOff>1066800</xdr:colOff>
      <xdr:row>364</xdr:row>
      <xdr:rowOff>0</xdr:rowOff>
    </xdr:to>
    <xdr:sp>
      <xdr:nvSpPr>
        <xdr:cNvPr id="68" name="Text 255"/>
        <xdr:cNvSpPr txBox="1">
          <a:spLocks noChangeArrowheads="1"/>
        </xdr:cNvSpPr>
      </xdr:nvSpPr>
      <xdr:spPr>
        <a:xfrm>
          <a:off x="904875" y="71542275"/>
          <a:ext cx="8105775" cy="0"/>
        </a:xfrm>
        <a:prstGeom prst="rect">
          <a:avLst/>
        </a:prstGeom>
        <a:solidFill>
          <a:srgbClr val="FFFFFF"/>
        </a:solidFill>
        <a:ln w="1" cmpd="sng">
          <a:noFill/>
        </a:ln>
      </xdr:spPr>
      <xdr:txBody>
        <a:bodyPr vertOverflow="clip" wrap="square"/>
        <a:p>
          <a:pPr algn="just">
            <a:defRPr/>
          </a:pPr>
          <a:r>
            <a:rPr lang="en-US" cap="none" sz="1200" b="0" i="0" u="none" baseline="0"/>
            <a:t>On ______________, Alliance Merchant Bank Berhad, on behalf of the Company announced the following proposals :-</a:t>
          </a:r>
        </a:p>
      </xdr:txBody>
    </xdr:sp>
    <xdr:clientData/>
  </xdr:twoCellAnchor>
  <xdr:twoCellAnchor>
    <xdr:from>
      <xdr:col>3</xdr:col>
      <xdr:colOff>47625</xdr:colOff>
      <xdr:row>364</xdr:row>
      <xdr:rowOff>0</xdr:rowOff>
    </xdr:from>
    <xdr:to>
      <xdr:col>14</xdr:col>
      <xdr:colOff>1095375</xdr:colOff>
      <xdr:row>364</xdr:row>
      <xdr:rowOff>0</xdr:rowOff>
    </xdr:to>
    <xdr:sp>
      <xdr:nvSpPr>
        <xdr:cNvPr id="69" name="Text 255"/>
        <xdr:cNvSpPr txBox="1">
          <a:spLocks noChangeArrowheads="1"/>
        </xdr:cNvSpPr>
      </xdr:nvSpPr>
      <xdr:spPr>
        <a:xfrm>
          <a:off x="1228725" y="71542275"/>
          <a:ext cx="7810500" cy="0"/>
        </a:xfrm>
        <a:prstGeom prst="rect">
          <a:avLst/>
        </a:prstGeom>
        <a:solidFill>
          <a:srgbClr val="FFFFFF"/>
        </a:solidFill>
        <a:ln w="1" cmpd="sng">
          <a:noFill/>
        </a:ln>
      </xdr:spPr>
      <xdr:txBody>
        <a:bodyPr vertOverflow="clip" wrap="square"/>
        <a:p>
          <a:pPr algn="just">
            <a:defRPr/>
          </a:pPr>
          <a:r>
            <a:rPr lang="en-US" cap="none" sz="1200" b="0" i="0" u="none" baseline="0"/>
            <a:t>the proposed acquisition from Eastern &amp; Oriental Berhad ("E&amp;O"), a major shareholder of the Company of the following companies for an aggregate cash consideration of approximately RM___________ :-
 - Ambangan Puri Sdn Bhd ("APSB")
 - Regal Allaince Sdn Bhd
 - Eastern &amp; Oriental Properties Sdn Bhd ("EOP")  
</a:t>
          </a:r>
        </a:p>
      </xdr:txBody>
    </xdr:sp>
    <xdr:clientData/>
  </xdr:twoCellAnchor>
  <xdr:twoCellAnchor>
    <xdr:from>
      <xdr:col>3</xdr:col>
      <xdr:colOff>38100</xdr:colOff>
      <xdr:row>364</xdr:row>
      <xdr:rowOff>0</xdr:rowOff>
    </xdr:from>
    <xdr:to>
      <xdr:col>14</xdr:col>
      <xdr:colOff>1104900</xdr:colOff>
      <xdr:row>364</xdr:row>
      <xdr:rowOff>0</xdr:rowOff>
    </xdr:to>
    <xdr:sp>
      <xdr:nvSpPr>
        <xdr:cNvPr id="70" name="Text 255"/>
        <xdr:cNvSpPr txBox="1">
          <a:spLocks noChangeArrowheads="1"/>
        </xdr:cNvSpPr>
      </xdr:nvSpPr>
      <xdr:spPr>
        <a:xfrm>
          <a:off x="1219200" y="71542275"/>
          <a:ext cx="7829550" cy="0"/>
        </a:xfrm>
        <a:prstGeom prst="rect">
          <a:avLst/>
        </a:prstGeom>
        <a:solidFill>
          <a:srgbClr val="FFFFFF"/>
        </a:solidFill>
        <a:ln w="1" cmpd="sng">
          <a:noFill/>
        </a:ln>
      </xdr:spPr>
      <xdr:txBody>
        <a:bodyPr vertOverflow="clip" wrap="square"/>
        <a:p>
          <a:pPr algn="just">
            <a:defRPr/>
          </a:pPr>
          <a:r>
            <a:rPr lang="en-US" cap="none" sz="1200" b="0" i="0" u="none" baseline="0"/>
            <a:t>the proposed acquisition from True Vitality Sdn Bhd, a wholly-owned subsidiary of E&amp;O, of 4.979 acres of freehold land for a consideration of RM_________ to be satisfied by the issuance by the Company of the following :-
 - 11,764,706 new ordinary shares of RM0.50 each at an issue price of RM_______ per share.
 - ______ million 5-year redeemable cumulative preference shares of ("RPS") with ______ million free warrants at an issue         
   price of RM1.00 per RPS.</a:t>
          </a:r>
        </a:p>
      </xdr:txBody>
    </xdr:sp>
    <xdr:clientData/>
  </xdr:twoCellAnchor>
  <xdr:twoCellAnchor>
    <xdr:from>
      <xdr:col>3</xdr:col>
      <xdr:colOff>38100</xdr:colOff>
      <xdr:row>364</xdr:row>
      <xdr:rowOff>0</xdr:rowOff>
    </xdr:from>
    <xdr:to>
      <xdr:col>14</xdr:col>
      <xdr:colOff>1095375</xdr:colOff>
      <xdr:row>364</xdr:row>
      <xdr:rowOff>0</xdr:rowOff>
    </xdr:to>
    <xdr:sp>
      <xdr:nvSpPr>
        <xdr:cNvPr id="71" name="Text 255"/>
        <xdr:cNvSpPr txBox="1">
          <a:spLocks noChangeArrowheads="1"/>
        </xdr:cNvSpPr>
      </xdr:nvSpPr>
      <xdr:spPr>
        <a:xfrm>
          <a:off x="1219200" y="71542275"/>
          <a:ext cx="7820025" cy="0"/>
        </a:xfrm>
        <a:prstGeom prst="rect">
          <a:avLst/>
        </a:prstGeom>
        <a:solidFill>
          <a:srgbClr val="FFFFFF"/>
        </a:solidFill>
        <a:ln w="1" cmpd="sng">
          <a:noFill/>
        </a:ln>
      </xdr:spPr>
      <xdr:txBody>
        <a:bodyPr vertOverflow="clip" wrap="square"/>
        <a:p>
          <a:pPr algn="just">
            <a:defRPr/>
          </a:pPr>
          <a:r>
            <a:rPr lang="en-US" cap="none" sz="1200" b="0" i="0" u="none" baseline="0"/>
            <a:t>the proposed exemption for E&amp;O and parties acting concert with it (if any) from undertaking a general offer for the remaining of ordinary shares of RM0.50 each in the Company not held by them after the completion of the Proposed Injection.</a:t>
          </a:r>
        </a:p>
      </xdr:txBody>
    </xdr:sp>
    <xdr:clientData/>
  </xdr:twoCellAnchor>
  <xdr:twoCellAnchor>
    <xdr:from>
      <xdr:col>3</xdr:col>
      <xdr:colOff>38100</xdr:colOff>
      <xdr:row>364</xdr:row>
      <xdr:rowOff>0</xdr:rowOff>
    </xdr:from>
    <xdr:to>
      <xdr:col>14</xdr:col>
      <xdr:colOff>1095375</xdr:colOff>
      <xdr:row>364</xdr:row>
      <xdr:rowOff>0</xdr:rowOff>
    </xdr:to>
    <xdr:sp>
      <xdr:nvSpPr>
        <xdr:cNvPr id="72" name="Text 255"/>
        <xdr:cNvSpPr txBox="1">
          <a:spLocks noChangeArrowheads="1"/>
        </xdr:cNvSpPr>
      </xdr:nvSpPr>
      <xdr:spPr>
        <a:xfrm>
          <a:off x="1219200" y="71542275"/>
          <a:ext cx="7820025" cy="0"/>
        </a:xfrm>
        <a:prstGeom prst="rect">
          <a:avLst/>
        </a:prstGeom>
        <a:solidFill>
          <a:srgbClr val="FFFFFF"/>
        </a:solidFill>
        <a:ln w="1" cmpd="sng">
          <a:noFill/>
        </a:ln>
      </xdr:spPr>
      <xdr:txBody>
        <a:bodyPr vertOverflow="clip" wrap="square"/>
        <a:p>
          <a:pPr algn="just">
            <a:defRPr/>
          </a:pPr>
          <a:r>
            <a:rPr lang="en-US" cap="none" sz="1200" b="0" i="0" u="none" baseline="0"/>
            <a:t>the proposed cash subscription of 800 new shares representing 80% of the enlarged paid-up at an issue price of RM1.00 each in Emerald Design Sdn Bhd.</a:t>
          </a:r>
        </a:p>
      </xdr:txBody>
    </xdr:sp>
    <xdr:clientData/>
  </xdr:twoCellAnchor>
  <xdr:twoCellAnchor>
    <xdr:from>
      <xdr:col>3</xdr:col>
      <xdr:colOff>38100</xdr:colOff>
      <xdr:row>364</xdr:row>
      <xdr:rowOff>0</xdr:rowOff>
    </xdr:from>
    <xdr:to>
      <xdr:col>14</xdr:col>
      <xdr:colOff>1095375</xdr:colOff>
      <xdr:row>364</xdr:row>
      <xdr:rowOff>0</xdr:rowOff>
    </xdr:to>
    <xdr:sp>
      <xdr:nvSpPr>
        <xdr:cNvPr id="73" name="Text 255"/>
        <xdr:cNvSpPr txBox="1">
          <a:spLocks noChangeArrowheads="1"/>
        </xdr:cNvSpPr>
      </xdr:nvSpPr>
      <xdr:spPr>
        <a:xfrm>
          <a:off x="1219200" y="71542275"/>
          <a:ext cx="7820025" cy="0"/>
        </a:xfrm>
        <a:prstGeom prst="rect">
          <a:avLst/>
        </a:prstGeom>
        <a:solidFill>
          <a:srgbClr val="FFFFFF"/>
        </a:solidFill>
        <a:ln w="1" cmpd="sng">
          <a:noFill/>
        </a:ln>
      </xdr:spPr>
      <xdr:txBody>
        <a:bodyPr vertOverflow="clip" wrap="square"/>
        <a:p>
          <a:pPr algn="just">
            <a:defRPr/>
          </a:pPr>
          <a:r>
            <a:rPr lang="en-US" cap="none" sz="1200" b="0" i="0" u="none" baseline="0"/>
            <a:t>the proposed amendment to the Articles of Association of the Company to facilitate the issuance of of the RPS and RSPS pursuant to the Proposed Injection.</a:t>
          </a:r>
        </a:p>
      </xdr:txBody>
    </xdr:sp>
    <xdr:clientData/>
  </xdr:twoCellAnchor>
  <xdr:twoCellAnchor>
    <xdr:from>
      <xdr:col>3</xdr:col>
      <xdr:colOff>38100</xdr:colOff>
      <xdr:row>364</xdr:row>
      <xdr:rowOff>0</xdr:rowOff>
    </xdr:from>
    <xdr:to>
      <xdr:col>14</xdr:col>
      <xdr:colOff>1057275</xdr:colOff>
      <xdr:row>364</xdr:row>
      <xdr:rowOff>0</xdr:rowOff>
    </xdr:to>
    <xdr:sp>
      <xdr:nvSpPr>
        <xdr:cNvPr id="74" name="Text 255"/>
        <xdr:cNvSpPr txBox="1">
          <a:spLocks noChangeArrowheads="1"/>
        </xdr:cNvSpPr>
      </xdr:nvSpPr>
      <xdr:spPr>
        <a:xfrm>
          <a:off x="1219200" y="71542275"/>
          <a:ext cx="7781925" cy="0"/>
        </a:xfrm>
        <a:prstGeom prst="rect">
          <a:avLst/>
        </a:prstGeom>
        <a:solidFill>
          <a:srgbClr val="FFFFFF"/>
        </a:solidFill>
        <a:ln w="1" cmpd="sng">
          <a:noFill/>
        </a:ln>
      </xdr:spPr>
      <xdr:txBody>
        <a:bodyPr vertOverflow="clip" wrap="square"/>
        <a:p>
          <a:pPr algn="just">
            <a:defRPr/>
          </a:pPr>
          <a:r>
            <a:rPr lang="en-US" cap="none" sz="1200" b="0" i="0" u="none" baseline="0"/>
            <a:t>the proposed increase in the authorised share capital from the present RM500 million comprising 1,000 million shares to RM753 million comprising 1,500 million shares, 200 million RPS of RM0.01 each and 100 million RSPS of RM0.01 each by the creation of an additional 500 million shares, 200 million RPS of RM0.01 each and 100 million RSPS of RM0.01 each. </a:t>
          </a:r>
        </a:p>
      </xdr:txBody>
    </xdr:sp>
    <xdr:clientData/>
  </xdr:twoCellAnchor>
  <xdr:twoCellAnchor>
    <xdr:from>
      <xdr:col>2</xdr:col>
      <xdr:colOff>38100</xdr:colOff>
      <xdr:row>364</xdr:row>
      <xdr:rowOff>0</xdr:rowOff>
    </xdr:from>
    <xdr:to>
      <xdr:col>14</xdr:col>
      <xdr:colOff>1095375</xdr:colOff>
      <xdr:row>364</xdr:row>
      <xdr:rowOff>0</xdr:rowOff>
    </xdr:to>
    <xdr:sp>
      <xdr:nvSpPr>
        <xdr:cNvPr id="75" name="Text 255"/>
        <xdr:cNvSpPr txBox="1">
          <a:spLocks noChangeArrowheads="1"/>
        </xdr:cNvSpPr>
      </xdr:nvSpPr>
      <xdr:spPr>
        <a:xfrm>
          <a:off x="904875" y="71542275"/>
          <a:ext cx="8134350" cy="0"/>
        </a:xfrm>
        <a:prstGeom prst="rect">
          <a:avLst/>
        </a:prstGeom>
        <a:solidFill>
          <a:srgbClr val="FFFFFF"/>
        </a:solidFill>
        <a:ln w="1" cmpd="sng">
          <a:noFill/>
        </a:ln>
      </xdr:spPr>
      <xdr:txBody>
        <a:bodyPr vertOverflow="clip" wrap="square"/>
        <a:p>
          <a:pPr algn="just">
            <a:defRPr/>
          </a:pPr>
          <a:r>
            <a:rPr lang="en-US" cap="none" sz="1200" b="0" i="0" u="none" baseline="0"/>
            <a:t>Further details of the Proposal can be obtained from the announcement made to the KLSE on __________.</a:t>
          </a:r>
        </a:p>
      </xdr:txBody>
    </xdr:sp>
    <xdr:clientData/>
  </xdr:twoCellAnchor>
  <xdr:twoCellAnchor>
    <xdr:from>
      <xdr:col>4</xdr:col>
      <xdr:colOff>38100</xdr:colOff>
      <xdr:row>512</xdr:row>
      <xdr:rowOff>0</xdr:rowOff>
    </xdr:from>
    <xdr:to>
      <xdr:col>14</xdr:col>
      <xdr:colOff>1057275</xdr:colOff>
      <xdr:row>512</xdr:row>
      <xdr:rowOff>0</xdr:rowOff>
    </xdr:to>
    <xdr:sp>
      <xdr:nvSpPr>
        <xdr:cNvPr id="76" name="Text 255"/>
        <xdr:cNvSpPr txBox="1">
          <a:spLocks noChangeArrowheads="1"/>
        </xdr:cNvSpPr>
      </xdr:nvSpPr>
      <xdr:spPr>
        <a:xfrm>
          <a:off x="1543050" y="101317425"/>
          <a:ext cx="7458075" cy="0"/>
        </a:xfrm>
        <a:prstGeom prst="rect">
          <a:avLst/>
        </a:prstGeom>
        <a:solidFill>
          <a:srgbClr val="FFFFFF"/>
        </a:solidFill>
        <a:ln w="1" cmpd="sng">
          <a:noFill/>
        </a:ln>
      </xdr:spPr>
      <xdr:txBody>
        <a:bodyPr vertOverflow="clip" wrap="square"/>
        <a:p>
          <a:pPr algn="just">
            <a:defRPr/>
          </a:pPr>
          <a:r>
            <a:rPr lang="en-US" cap="none" sz="1200" b="0" i="0" u="none" baseline="0"/>
            <a:t>As parts of the Proposed Acquisitions,  the following will be undertaken :-
  </a:t>
          </a:r>
        </a:p>
      </xdr:txBody>
    </xdr:sp>
    <xdr:clientData/>
  </xdr:twoCellAnchor>
  <xdr:twoCellAnchor>
    <xdr:from>
      <xdr:col>5</xdr:col>
      <xdr:colOff>0</xdr:colOff>
      <xdr:row>512</xdr:row>
      <xdr:rowOff>0</xdr:rowOff>
    </xdr:from>
    <xdr:to>
      <xdr:col>14</xdr:col>
      <xdr:colOff>1028700</xdr:colOff>
      <xdr:row>512</xdr:row>
      <xdr:rowOff>0</xdr:rowOff>
    </xdr:to>
    <xdr:sp>
      <xdr:nvSpPr>
        <xdr:cNvPr id="77" name="Text 255"/>
        <xdr:cNvSpPr txBox="1">
          <a:spLocks noChangeArrowheads="1"/>
        </xdr:cNvSpPr>
      </xdr:nvSpPr>
      <xdr:spPr>
        <a:xfrm>
          <a:off x="2047875" y="101317425"/>
          <a:ext cx="6924675" cy="0"/>
        </a:xfrm>
        <a:prstGeom prst="rect">
          <a:avLst/>
        </a:prstGeom>
        <a:solidFill>
          <a:srgbClr val="FFFFFF"/>
        </a:solidFill>
        <a:ln w="1" cmpd="sng">
          <a:noFill/>
        </a:ln>
      </xdr:spPr>
      <xdr:txBody>
        <a:bodyPr vertOverflow="clip" wrap="square"/>
        <a:p>
          <a:pPr algn="just">
            <a:defRPr/>
          </a:pPr>
          <a:r>
            <a:rPr lang="en-US" cap="none" sz="1200" b="0" i="0" u="none" baseline="0"/>
            <a:t>acquisition by APSB of 1,639,998 shares representing 50.46% of the issued and paid-up share capital of Beta Auto Sdn Bhd ("BASB") from EOB for a cash consideration of approximately RM1.640 million, being EOB's cost of investment in BASB.
  </a:t>
          </a:r>
        </a:p>
      </xdr:txBody>
    </xdr:sp>
    <xdr:clientData/>
  </xdr:twoCellAnchor>
  <xdr:twoCellAnchor>
    <xdr:from>
      <xdr:col>5</xdr:col>
      <xdr:colOff>0</xdr:colOff>
      <xdr:row>512</xdr:row>
      <xdr:rowOff>0</xdr:rowOff>
    </xdr:from>
    <xdr:to>
      <xdr:col>14</xdr:col>
      <xdr:colOff>1028700</xdr:colOff>
      <xdr:row>512</xdr:row>
      <xdr:rowOff>0</xdr:rowOff>
    </xdr:to>
    <xdr:sp>
      <xdr:nvSpPr>
        <xdr:cNvPr id="78" name="Text 255"/>
        <xdr:cNvSpPr txBox="1">
          <a:spLocks noChangeArrowheads="1"/>
        </xdr:cNvSpPr>
      </xdr:nvSpPr>
      <xdr:spPr>
        <a:xfrm>
          <a:off x="2047875" y="101317425"/>
          <a:ext cx="6924675" cy="0"/>
        </a:xfrm>
        <a:prstGeom prst="rect">
          <a:avLst/>
        </a:prstGeom>
        <a:solidFill>
          <a:srgbClr val="FFFFFF"/>
        </a:solidFill>
        <a:ln w="1" cmpd="sng">
          <a:noFill/>
        </a:ln>
      </xdr:spPr>
      <xdr:txBody>
        <a:bodyPr vertOverflow="clip" wrap="square"/>
        <a:p>
          <a:pPr algn="just">
            <a:defRPr/>
          </a:pPr>
          <a:r>
            <a:rPr lang="en-US" cap="none" sz="1200" b="0" i="0" u="none" baseline="0"/>
            <a:t>transfer by EOP of two (2) of its subsidiaries to EOB for a cash consideration of approximately RM29.981 million, being EOP's cost of investment in the said subsidiaries, as follows :-
  </a:t>
          </a:r>
        </a:p>
      </xdr:txBody>
    </xdr:sp>
    <xdr:clientData/>
  </xdr:twoCellAnchor>
  <xdr:twoCellAnchor>
    <xdr:from>
      <xdr:col>5</xdr:col>
      <xdr:colOff>0</xdr:colOff>
      <xdr:row>512</xdr:row>
      <xdr:rowOff>0</xdr:rowOff>
    </xdr:from>
    <xdr:to>
      <xdr:col>14</xdr:col>
      <xdr:colOff>1028700</xdr:colOff>
      <xdr:row>512</xdr:row>
      <xdr:rowOff>0</xdr:rowOff>
    </xdr:to>
    <xdr:sp>
      <xdr:nvSpPr>
        <xdr:cNvPr id="79" name="Text 255"/>
        <xdr:cNvSpPr txBox="1">
          <a:spLocks noChangeArrowheads="1"/>
        </xdr:cNvSpPr>
      </xdr:nvSpPr>
      <xdr:spPr>
        <a:xfrm>
          <a:off x="2047875" y="101317425"/>
          <a:ext cx="6924675" cy="0"/>
        </a:xfrm>
        <a:prstGeom prst="rect">
          <a:avLst/>
        </a:prstGeom>
        <a:solidFill>
          <a:srgbClr val="FFFFFF"/>
        </a:solidFill>
        <a:ln w="1" cmpd="sng">
          <a:noFill/>
        </a:ln>
      </xdr:spPr>
      <xdr:txBody>
        <a:bodyPr vertOverflow="clip" wrap="square"/>
        <a:p>
          <a:pPr algn="just">
            <a:defRPr/>
          </a:pPr>
          <a:r>
            <a:rPr lang="en-US" cap="none" sz="1200" b="0" i="0" u="none" baseline="0"/>
            <a:t>Proposed settlement by the Company of the net amount owing by APSB, BASB, EOP and/or its subsidiaries ("Amount Owing") to EOB of approximately RM206.301 million (based on their respective audited financial statements as at 31 March 2002) as opposed to RM201.841 million after the above ("Proposed Settlement") as follow :-
 </a:t>
          </a:r>
        </a:p>
      </xdr:txBody>
    </xdr:sp>
    <xdr:clientData/>
  </xdr:twoCellAnchor>
  <xdr:twoCellAnchor>
    <xdr:from>
      <xdr:col>3</xdr:col>
      <xdr:colOff>0</xdr:colOff>
      <xdr:row>364</xdr:row>
      <xdr:rowOff>0</xdr:rowOff>
    </xdr:from>
    <xdr:to>
      <xdr:col>14</xdr:col>
      <xdr:colOff>1057275</xdr:colOff>
      <xdr:row>364</xdr:row>
      <xdr:rowOff>0</xdr:rowOff>
    </xdr:to>
    <xdr:sp>
      <xdr:nvSpPr>
        <xdr:cNvPr id="80" name="Text 255"/>
        <xdr:cNvSpPr txBox="1">
          <a:spLocks noChangeArrowheads="1"/>
        </xdr:cNvSpPr>
      </xdr:nvSpPr>
      <xdr:spPr>
        <a:xfrm>
          <a:off x="1181100" y="71542275"/>
          <a:ext cx="7820025" cy="0"/>
        </a:xfrm>
        <a:prstGeom prst="rect">
          <a:avLst/>
        </a:prstGeom>
        <a:solidFill>
          <a:srgbClr val="FFFFFF"/>
        </a:solidFill>
        <a:ln w="1" cmpd="sng">
          <a:noFill/>
        </a:ln>
      </xdr:spPr>
      <xdr:txBody>
        <a:bodyPr vertOverflow="clip" wrap="square"/>
        <a:p>
          <a:pPr algn="just">
            <a:defRPr/>
          </a:pPr>
          <a:r>
            <a:rPr lang="en-US" cap="none" sz="1200" b="0" i="0" u="none" baseline="0"/>
            <a:t>As integral parts of the Proposed Injection,  the following will be undertaken :-
  </a:t>
          </a:r>
        </a:p>
      </xdr:txBody>
    </xdr:sp>
    <xdr:clientData/>
  </xdr:twoCellAnchor>
  <xdr:twoCellAnchor>
    <xdr:from>
      <xdr:col>4</xdr:col>
      <xdr:colOff>0</xdr:colOff>
      <xdr:row>364</xdr:row>
      <xdr:rowOff>0</xdr:rowOff>
    </xdr:from>
    <xdr:to>
      <xdr:col>14</xdr:col>
      <xdr:colOff>1057275</xdr:colOff>
      <xdr:row>364</xdr:row>
      <xdr:rowOff>0</xdr:rowOff>
    </xdr:to>
    <xdr:sp>
      <xdr:nvSpPr>
        <xdr:cNvPr id="81" name="Text 255"/>
        <xdr:cNvSpPr txBox="1">
          <a:spLocks noChangeArrowheads="1"/>
        </xdr:cNvSpPr>
      </xdr:nvSpPr>
      <xdr:spPr>
        <a:xfrm>
          <a:off x="1504950" y="71542275"/>
          <a:ext cx="7496175" cy="0"/>
        </a:xfrm>
        <a:prstGeom prst="rect">
          <a:avLst/>
        </a:prstGeom>
        <a:solidFill>
          <a:srgbClr val="FFFFFF"/>
        </a:solidFill>
        <a:ln w="1" cmpd="sng">
          <a:noFill/>
        </a:ln>
      </xdr:spPr>
      <xdr:txBody>
        <a:bodyPr vertOverflow="clip" wrap="square"/>
        <a:p>
          <a:pPr algn="just">
            <a:defRPr/>
          </a:pPr>
          <a:r>
            <a:rPr lang="en-US" cap="none" sz="1200" b="0" i="0" u="none" baseline="0"/>
            <a:t>Proposed acquisition by APSB of 1,639,998 Shares representing 50.46% of the issued and paid-up share capital of Beta Auto Sdn Bhd ("BASB") from E&amp;O for a cash consideration of approximately RM1.640 million, being E&amp;O's cost of investment in BASB.
  </a:t>
          </a:r>
        </a:p>
      </xdr:txBody>
    </xdr:sp>
    <xdr:clientData/>
  </xdr:twoCellAnchor>
  <xdr:twoCellAnchor>
    <xdr:from>
      <xdr:col>4</xdr:col>
      <xdr:colOff>0</xdr:colOff>
      <xdr:row>364</xdr:row>
      <xdr:rowOff>0</xdr:rowOff>
    </xdr:from>
    <xdr:to>
      <xdr:col>14</xdr:col>
      <xdr:colOff>1057275</xdr:colOff>
      <xdr:row>364</xdr:row>
      <xdr:rowOff>0</xdr:rowOff>
    </xdr:to>
    <xdr:sp>
      <xdr:nvSpPr>
        <xdr:cNvPr id="82" name="Text 255"/>
        <xdr:cNvSpPr txBox="1">
          <a:spLocks noChangeArrowheads="1"/>
        </xdr:cNvSpPr>
      </xdr:nvSpPr>
      <xdr:spPr>
        <a:xfrm>
          <a:off x="1504950" y="71542275"/>
          <a:ext cx="7496175" cy="0"/>
        </a:xfrm>
        <a:prstGeom prst="rect">
          <a:avLst/>
        </a:prstGeom>
        <a:solidFill>
          <a:srgbClr val="FFFFFF"/>
        </a:solidFill>
        <a:ln w="1" cmpd="sng">
          <a:noFill/>
        </a:ln>
      </xdr:spPr>
      <xdr:txBody>
        <a:bodyPr vertOverflow="clip" wrap="square"/>
        <a:p>
          <a:pPr algn="just">
            <a:defRPr/>
          </a:pPr>
          <a:r>
            <a:rPr lang="en-US" cap="none" sz="1200" b="0" i="0" u="none" baseline="0"/>
            <a:t>Proposed transfer by EOP of two (2) of its subsidiaries to E&amp;O for a cash consideration of approximately RM______, being EOP's cost of investment in the said subsidiaries, as follows :-
  </a:t>
          </a:r>
        </a:p>
      </xdr:txBody>
    </xdr:sp>
    <xdr:clientData/>
  </xdr:twoCellAnchor>
  <xdr:twoCellAnchor>
    <xdr:from>
      <xdr:col>4</xdr:col>
      <xdr:colOff>0</xdr:colOff>
      <xdr:row>364</xdr:row>
      <xdr:rowOff>0</xdr:rowOff>
    </xdr:from>
    <xdr:to>
      <xdr:col>14</xdr:col>
      <xdr:colOff>1028700</xdr:colOff>
      <xdr:row>364</xdr:row>
      <xdr:rowOff>0</xdr:rowOff>
    </xdr:to>
    <xdr:sp>
      <xdr:nvSpPr>
        <xdr:cNvPr id="83" name="Text 255"/>
        <xdr:cNvSpPr txBox="1">
          <a:spLocks noChangeArrowheads="1"/>
        </xdr:cNvSpPr>
      </xdr:nvSpPr>
      <xdr:spPr>
        <a:xfrm>
          <a:off x="1504950" y="71542275"/>
          <a:ext cx="7467600" cy="0"/>
        </a:xfrm>
        <a:prstGeom prst="rect">
          <a:avLst/>
        </a:prstGeom>
        <a:solidFill>
          <a:srgbClr val="FFFFFF"/>
        </a:solidFill>
        <a:ln w="1" cmpd="sng">
          <a:noFill/>
        </a:ln>
      </xdr:spPr>
      <xdr:txBody>
        <a:bodyPr vertOverflow="clip" wrap="square"/>
        <a:p>
          <a:pPr algn="just">
            <a:defRPr/>
          </a:pPr>
          <a:r>
            <a:rPr lang="en-US" cap="none" sz="1200" b="0" i="0" u="none" baseline="0"/>
            <a:t>Proposed settlement by the Company of the net amount owing by the APSB, BASB, EOP and/or its subsidiaries ("Amount Owing") to E&amp;O of approximately RM201.841 million after the above ("Proposed Settlement") as follows :-
 </a:t>
          </a:r>
        </a:p>
      </xdr:txBody>
    </xdr:sp>
    <xdr:clientData/>
  </xdr:twoCellAnchor>
  <xdr:twoCellAnchor>
    <xdr:from>
      <xdr:col>1</xdr:col>
      <xdr:colOff>104775</xdr:colOff>
      <xdr:row>364</xdr:row>
      <xdr:rowOff>85725</xdr:rowOff>
    </xdr:from>
    <xdr:to>
      <xdr:col>14</xdr:col>
      <xdr:colOff>1171575</xdr:colOff>
      <xdr:row>367</xdr:row>
      <xdr:rowOff>0</xdr:rowOff>
    </xdr:to>
    <xdr:sp>
      <xdr:nvSpPr>
        <xdr:cNvPr id="84" name="Text 255"/>
        <xdr:cNvSpPr txBox="1">
          <a:spLocks noChangeArrowheads="1"/>
        </xdr:cNvSpPr>
      </xdr:nvSpPr>
      <xdr:spPr>
        <a:xfrm>
          <a:off x="590550" y="71628000"/>
          <a:ext cx="8524875" cy="514350"/>
        </a:xfrm>
        <a:prstGeom prst="rect">
          <a:avLst/>
        </a:prstGeom>
        <a:solidFill>
          <a:srgbClr val="FFFFFF"/>
        </a:solidFill>
        <a:ln w="1" cmpd="sng">
          <a:noFill/>
        </a:ln>
      </xdr:spPr>
      <xdr:txBody>
        <a:bodyPr vertOverflow="clip" wrap="square"/>
        <a:p>
          <a:pPr algn="just">
            <a:defRPr/>
          </a:pPr>
          <a:r>
            <a:rPr lang="en-US" cap="none" sz="1200" b="0" i="0" u="none" baseline="0"/>
            <a:t>There were no material events subsequent to 31 July 2005 that has not been reflected in the financial statements for this quarter other than those disclosed below:-</a:t>
          </a:r>
        </a:p>
      </xdr:txBody>
    </xdr:sp>
    <xdr:clientData/>
  </xdr:twoCellAnchor>
  <xdr:twoCellAnchor>
    <xdr:from>
      <xdr:col>3</xdr:col>
      <xdr:colOff>66675</xdr:colOff>
      <xdr:row>365</xdr:row>
      <xdr:rowOff>0</xdr:rowOff>
    </xdr:from>
    <xdr:to>
      <xdr:col>14</xdr:col>
      <xdr:colOff>1019175</xdr:colOff>
      <xdr:row>365</xdr:row>
      <xdr:rowOff>0</xdr:rowOff>
    </xdr:to>
    <xdr:sp>
      <xdr:nvSpPr>
        <xdr:cNvPr id="85" name="Text 255"/>
        <xdr:cNvSpPr txBox="1">
          <a:spLocks noChangeArrowheads="1"/>
        </xdr:cNvSpPr>
      </xdr:nvSpPr>
      <xdr:spPr>
        <a:xfrm>
          <a:off x="1247775" y="71742300"/>
          <a:ext cx="7715250" cy="0"/>
        </a:xfrm>
        <a:prstGeom prst="rect">
          <a:avLst/>
        </a:prstGeom>
        <a:solidFill>
          <a:srgbClr val="FFFFFF"/>
        </a:solidFill>
        <a:ln w="1" cmpd="sng">
          <a:noFill/>
        </a:ln>
      </xdr:spPr>
      <xdr:txBody>
        <a:bodyPr vertOverflow="clip" wrap="square"/>
        <a:p>
          <a:pPr algn="just">
            <a:defRPr/>
          </a:pPr>
          <a:r>
            <a:rPr lang="en-US" cap="none" sz="1200" b="0" i="0" u="none" baseline="0"/>
            <a:t>the proposed acquisition from Eastern &amp; Oriental Berhad ("EOB") of the following companies for an aggregate cash consideration of approximately RM82,506,151 :-
 - Ambangan Puri Sdn Bhd ("APSB")
 - Regal Alliance Sdn Bhd
 - Eastern &amp; Oriental Properties Sdn Bhd ("EOP")  
</a:t>
          </a:r>
        </a:p>
      </xdr:txBody>
    </xdr:sp>
    <xdr:clientData/>
  </xdr:twoCellAnchor>
  <xdr:twoCellAnchor>
    <xdr:from>
      <xdr:col>3</xdr:col>
      <xdr:colOff>66675</xdr:colOff>
      <xdr:row>365</xdr:row>
      <xdr:rowOff>0</xdr:rowOff>
    </xdr:from>
    <xdr:to>
      <xdr:col>14</xdr:col>
      <xdr:colOff>1000125</xdr:colOff>
      <xdr:row>365</xdr:row>
      <xdr:rowOff>0</xdr:rowOff>
    </xdr:to>
    <xdr:sp>
      <xdr:nvSpPr>
        <xdr:cNvPr id="86" name="Text 255"/>
        <xdr:cNvSpPr txBox="1">
          <a:spLocks noChangeArrowheads="1"/>
        </xdr:cNvSpPr>
      </xdr:nvSpPr>
      <xdr:spPr>
        <a:xfrm>
          <a:off x="1247775" y="71742300"/>
          <a:ext cx="7696200" cy="0"/>
        </a:xfrm>
        <a:prstGeom prst="rect">
          <a:avLst/>
        </a:prstGeom>
        <a:solidFill>
          <a:srgbClr val="FFFFFF"/>
        </a:solidFill>
        <a:ln w="1" cmpd="sng">
          <a:noFill/>
        </a:ln>
      </xdr:spPr>
      <xdr:txBody>
        <a:bodyPr vertOverflow="clip" wrap="square"/>
        <a:p>
          <a:pPr algn="just">
            <a:defRPr/>
          </a:pPr>
          <a:r>
            <a:rPr lang="en-US" cap="none" sz="1200" b="0" i="0" u="none" baseline="0"/>
            <a:t>the proposed acquisition from True Vitality Sdn Bhd, a wholly-owned subsidiary of EOB, of 4.979 acres of freehold land for a consideration of RM90 million to be satisfied in the following manner :-
 - settlement by cash of RM9 million.
 - 12,048,193 new ordinary shares of RM0.50 each in the Company at an issue price of RM0.83 per share to EOB.  
 - 71 million 5-year redeemable cumulative preference shares of ("RPS") in the Company with 71 million free warrants
   at an issue price of RM1.00 per RPS to EOB.</a:t>
          </a:r>
        </a:p>
      </xdr:txBody>
    </xdr:sp>
    <xdr:clientData/>
  </xdr:twoCellAnchor>
  <xdr:twoCellAnchor>
    <xdr:from>
      <xdr:col>3</xdr:col>
      <xdr:colOff>38100</xdr:colOff>
      <xdr:row>365</xdr:row>
      <xdr:rowOff>0</xdr:rowOff>
    </xdr:from>
    <xdr:to>
      <xdr:col>14</xdr:col>
      <xdr:colOff>1038225</xdr:colOff>
      <xdr:row>365</xdr:row>
      <xdr:rowOff>0</xdr:rowOff>
    </xdr:to>
    <xdr:sp>
      <xdr:nvSpPr>
        <xdr:cNvPr id="87" name="Text 255"/>
        <xdr:cNvSpPr txBox="1">
          <a:spLocks noChangeArrowheads="1"/>
        </xdr:cNvSpPr>
      </xdr:nvSpPr>
      <xdr:spPr>
        <a:xfrm>
          <a:off x="1219200" y="71742300"/>
          <a:ext cx="7762875" cy="0"/>
        </a:xfrm>
        <a:prstGeom prst="rect">
          <a:avLst/>
        </a:prstGeom>
        <a:solidFill>
          <a:srgbClr val="FFFFFF"/>
        </a:solidFill>
        <a:ln w="1" cmpd="sng">
          <a:noFill/>
        </a:ln>
      </xdr:spPr>
      <xdr:txBody>
        <a:bodyPr vertOverflow="clip" wrap="square"/>
        <a:p>
          <a:pPr algn="just">
            <a:defRPr/>
          </a:pPr>
          <a:r>
            <a:rPr lang="en-US" cap="none" sz="1200" b="0" i="0" u="none" baseline="0"/>
            <a:t>the proposed exemption for EOB and parties acting concert with it (if any) from undertaking a general offer for the remaining of ordinary shares of RM0.50 each in the Company not held by them after the completion of the Proposed Acquisitions.</a:t>
          </a:r>
        </a:p>
      </xdr:txBody>
    </xdr:sp>
    <xdr:clientData/>
  </xdr:twoCellAnchor>
  <xdr:twoCellAnchor>
    <xdr:from>
      <xdr:col>3</xdr:col>
      <xdr:colOff>38100</xdr:colOff>
      <xdr:row>365</xdr:row>
      <xdr:rowOff>0</xdr:rowOff>
    </xdr:from>
    <xdr:to>
      <xdr:col>14</xdr:col>
      <xdr:colOff>1019175</xdr:colOff>
      <xdr:row>365</xdr:row>
      <xdr:rowOff>0</xdr:rowOff>
    </xdr:to>
    <xdr:sp>
      <xdr:nvSpPr>
        <xdr:cNvPr id="88" name="Text 255"/>
        <xdr:cNvSpPr txBox="1">
          <a:spLocks noChangeArrowheads="1"/>
        </xdr:cNvSpPr>
      </xdr:nvSpPr>
      <xdr:spPr>
        <a:xfrm>
          <a:off x="1219200" y="71742300"/>
          <a:ext cx="7743825" cy="0"/>
        </a:xfrm>
        <a:prstGeom prst="rect">
          <a:avLst/>
        </a:prstGeom>
        <a:solidFill>
          <a:srgbClr val="FFFFFF"/>
        </a:solidFill>
        <a:ln w="1" cmpd="sng">
          <a:noFill/>
        </a:ln>
      </xdr:spPr>
      <xdr:txBody>
        <a:bodyPr vertOverflow="clip" wrap="square"/>
        <a:p>
          <a:pPr algn="just">
            <a:defRPr/>
          </a:pPr>
          <a:r>
            <a:rPr lang="en-US" cap="none" sz="1200" b="0" i="0" u="none" baseline="0"/>
            <a:t>the proposed cash subscription by the Company of 800 new shares representing 80% of the enlarged paid-up capital of Emerald Design Sdn Bhd at an issue price of RM1.00 per share.</a:t>
          </a:r>
        </a:p>
      </xdr:txBody>
    </xdr:sp>
    <xdr:clientData/>
  </xdr:twoCellAnchor>
  <xdr:twoCellAnchor>
    <xdr:from>
      <xdr:col>3</xdr:col>
      <xdr:colOff>47625</xdr:colOff>
      <xdr:row>365</xdr:row>
      <xdr:rowOff>0</xdr:rowOff>
    </xdr:from>
    <xdr:to>
      <xdr:col>14</xdr:col>
      <xdr:colOff>1019175</xdr:colOff>
      <xdr:row>365</xdr:row>
      <xdr:rowOff>0</xdr:rowOff>
    </xdr:to>
    <xdr:sp>
      <xdr:nvSpPr>
        <xdr:cNvPr id="89" name="Text 255"/>
        <xdr:cNvSpPr txBox="1">
          <a:spLocks noChangeArrowheads="1"/>
        </xdr:cNvSpPr>
      </xdr:nvSpPr>
      <xdr:spPr>
        <a:xfrm>
          <a:off x="1228725" y="71742300"/>
          <a:ext cx="7734300" cy="0"/>
        </a:xfrm>
        <a:prstGeom prst="rect">
          <a:avLst/>
        </a:prstGeom>
        <a:solidFill>
          <a:srgbClr val="FFFFFF"/>
        </a:solidFill>
        <a:ln w="1" cmpd="sng">
          <a:noFill/>
        </a:ln>
      </xdr:spPr>
      <xdr:txBody>
        <a:bodyPr vertOverflow="clip" wrap="square"/>
        <a:p>
          <a:pPr algn="just">
            <a:defRPr/>
          </a:pPr>
          <a:r>
            <a:rPr lang="en-US" cap="none" sz="1200" b="0" i="0" u="none" baseline="0"/>
            <a:t>the proposed amendment to the Articles of Association of the Company to facilitate the issuance of of the RPS and RSPS pursuant to the Proposed Acquisitions and/or Proposed Settlement.</a:t>
          </a:r>
        </a:p>
      </xdr:txBody>
    </xdr:sp>
    <xdr:clientData/>
  </xdr:twoCellAnchor>
  <xdr:twoCellAnchor>
    <xdr:from>
      <xdr:col>3</xdr:col>
      <xdr:colOff>66675</xdr:colOff>
      <xdr:row>365</xdr:row>
      <xdr:rowOff>0</xdr:rowOff>
    </xdr:from>
    <xdr:to>
      <xdr:col>14</xdr:col>
      <xdr:colOff>1019175</xdr:colOff>
      <xdr:row>365</xdr:row>
      <xdr:rowOff>0</xdr:rowOff>
    </xdr:to>
    <xdr:sp>
      <xdr:nvSpPr>
        <xdr:cNvPr id="90" name="Text 255"/>
        <xdr:cNvSpPr txBox="1">
          <a:spLocks noChangeArrowheads="1"/>
        </xdr:cNvSpPr>
      </xdr:nvSpPr>
      <xdr:spPr>
        <a:xfrm>
          <a:off x="1247775" y="71742300"/>
          <a:ext cx="7715250" cy="0"/>
        </a:xfrm>
        <a:prstGeom prst="rect">
          <a:avLst/>
        </a:prstGeom>
        <a:solidFill>
          <a:srgbClr val="FFFFFF"/>
        </a:solidFill>
        <a:ln w="1" cmpd="sng">
          <a:noFill/>
        </a:ln>
      </xdr:spPr>
      <xdr:txBody>
        <a:bodyPr vertOverflow="clip" wrap="square"/>
        <a:p>
          <a:pPr algn="just">
            <a:defRPr/>
          </a:pPr>
          <a:r>
            <a:rPr lang="en-US" cap="none" sz="1200" b="0" i="0" u="none" baseline="0"/>
            <a:t>the proposed increase in the Company's authorised share capital from the present RM500 million comprising 1,000 million shares to RM752 million comprising 1,500 million shares, 100 million RPS of RM0.01 each and 100 million RSPS of RM0.01 each by the creation of an additional 500 million shares, 100 million RPS of RM0.01 each and 100 million RSPS of RM0.01 each. </a:t>
          </a:r>
        </a:p>
      </xdr:txBody>
    </xdr:sp>
    <xdr:clientData/>
  </xdr:twoCellAnchor>
  <xdr:twoCellAnchor>
    <xdr:from>
      <xdr:col>2</xdr:col>
      <xdr:colOff>28575</xdr:colOff>
      <xdr:row>365</xdr:row>
      <xdr:rowOff>0</xdr:rowOff>
    </xdr:from>
    <xdr:to>
      <xdr:col>14</xdr:col>
      <xdr:colOff>990600</xdr:colOff>
      <xdr:row>365</xdr:row>
      <xdr:rowOff>0</xdr:rowOff>
    </xdr:to>
    <xdr:sp>
      <xdr:nvSpPr>
        <xdr:cNvPr id="91" name="Text 255"/>
        <xdr:cNvSpPr txBox="1">
          <a:spLocks noChangeArrowheads="1"/>
        </xdr:cNvSpPr>
      </xdr:nvSpPr>
      <xdr:spPr>
        <a:xfrm>
          <a:off x="895350" y="71742300"/>
          <a:ext cx="8039100" cy="0"/>
        </a:xfrm>
        <a:prstGeom prst="rect">
          <a:avLst/>
        </a:prstGeom>
        <a:solidFill>
          <a:srgbClr val="FFFFFF"/>
        </a:solidFill>
        <a:ln w="1" cmpd="sng">
          <a:noFill/>
        </a:ln>
      </xdr:spPr>
      <xdr:txBody>
        <a:bodyPr vertOverflow="clip" wrap="square"/>
        <a:p>
          <a:pPr algn="just">
            <a:defRPr/>
          </a:pPr>
          <a:r>
            <a:rPr lang="en-US" cap="none" sz="1200" b="0" i="0" u="none" baseline="0"/>
            <a:t>Further details of the Proposals can be obtained from the announcement made to the KLSE on __________.</a:t>
          </a:r>
        </a:p>
      </xdr:txBody>
    </xdr:sp>
    <xdr:clientData/>
  </xdr:twoCellAnchor>
  <xdr:twoCellAnchor>
    <xdr:from>
      <xdr:col>3</xdr:col>
      <xdr:colOff>0</xdr:colOff>
      <xdr:row>365</xdr:row>
      <xdr:rowOff>0</xdr:rowOff>
    </xdr:from>
    <xdr:to>
      <xdr:col>14</xdr:col>
      <xdr:colOff>695325</xdr:colOff>
      <xdr:row>365</xdr:row>
      <xdr:rowOff>0</xdr:rowOff>
    </xdr:to>
    <xdr:sp>
      <xdr:nvSpPr>
        <xdr:cNvPr id="92" name="Text 255"/>
        <xdr:cNvSpPr txBox="1">
          <a:spLocks noChangeArrowheads="1"/>
        </xdr:cNvSpPr>
      </xdr:nvSpPr>
      <xdr:spPr>
        <a:xfrm>
          <a:off x="1181100" y="71742300"/>
          <a:ext cx="7458075" cy="0"/>
        </a:xfrm>
        <a:prstGeom prst="rect">
          <a:avLst/>
        </a:prstGeom>
        <a:solidFill>
          <a:srgbClr val="FFFFFF"/>
        </a:solidFill>
        <a:ln w="1" cmpd="sng">
          <a:noFill/>
        </a:ln>
      </xdr:spPr>
      <xdr:txBody>
        <a:bodyPr vertOverflow="clip" wrap="square"/>
        <a:p>
          <a:pPr algn="just">
            <a:defRPr/>
          </a:pPr>
          <a:r>
            <a:rPr lang="en-US" cap="none" sz="1200" b="0" i="0" u="none" baseline="0"/>
            <a:t>As integral parts of the Proposed Acquisitions,  the following will be undertaken :-
  </a:t>
          </a:r>
        </a:p>
      </xdr:txBody>
    </xdr:sp>
    <xdr:clientData/>
  </xdr:twoCellAnchor>
  <xdr:twoCellAnchor>
    <xdr:from>
      <xdr:col>4</xdr:col>
      <xdr:colOff>47625</xdr:colOff>
      <xdr:row>365</xdr:row>
      <xdr:rowOff>0</xdr:rowOff>
    </xdr:from>
    <xdr:to>
      <xdr:col>14</xdr:col>
      <xdr:colOff>1000125</xdr:colOff>
      <xdr:row>365</xdr:row>
      <xdr:rowOff>0</xdr:rowOff>
    </xdr:to>
    <xdr:sp>
      <xdr:nvSpPr>
        <xdr:cNvPr id="93" name="Text 255"/>
        <xdr:cNvSpPr txBox="1">
          <a:spLocks noChangeArrowheads="1"/>
        </xdr:cNvSpPr>
      </xdr:nvSpPr>
      <xdr:spPr>
        <a:xfrm>
          <a:off x="1552575" y="71742300"/>
          <a:ext cx="7391400" cy="0"/>
        </a:xfrm>
        <a:prstGeom prst="rect">
          <a:avLst/>
        </a:prstGeom>
        <a:solidFill>
          <a:srgbClr val="FFFFFF"/>
        </a:solidFill>
        <a:ln w="1" cmpd="sng">
          <a:noFill/>
        </a:ln>
      </xdr:spPr>
      <xdr:txBody>
        <a:bodyPr vertOverflow="clip" wrap="square"/>
        <a:p>
          <a:pPr algn="just">
            <a:defRPr/>
          </a:pPr>
          <a:r>
            <a:rPr lang="en-US" cap="none" sz="1200" b="0" i="0" u="none" baseline="0"/>
            <a:t>Proposed acquisition by APSB of 1,639,998 shares representing 50.46% of the issued and paid-up share capital of Beta Auto Sdn Bhd ("BASB") from EOB for a cash consideration of approximately RM1.640 million, being EOB's cost of investment in BASB.
  </a:t>
          </a:r>
        </a:p>
      </xdr:txBody>
    </xdr:sp>
    <xdr:clientData/>
  </xdr:twoCellAnchor>
  <xdr:twoCellAnchor>
    <xdr:from>
      <xdr:col>4</xdr:col>
      <xdr:colOff>38100</xdr:colOff>
      <xdr:row>365</xdr:row>
      <xdr:rowOff>0</xdr:rowOff>
    </xdr:from>
    <xdr:to>
      <xdr:col>14</xdr:col>
      <xdr:colOff>962025</xdr:colOff>
      <xdr:row>365</xdr:row>
      <xdr:rowOff>0</xdr:rowOff>
    </xdr:to>
    <xdr:sp>
      <xdr:nvSpPr>
        <xdr:cNvPr id="94" name="Text 255"/>
        <xdr:cNvSpPr txBox="1">
          <a:spLocks noChangeArrowheads="1"/>
        </xdr:cNvSpPr>
      </xdr:nvSpPr>
      <xdr:spPr>
        <a:xfrm>
          <a:off x="1543050" y="71742300"/>
          <a:ext cx="7362825" cy="0"/>
        </a:xfrm>
        <a:prstGeom prst="rect">
          <a:avLst/>
        </a:prstGeom>
        <a:solidFill>
          <a:srgbClr val="FFFFFF"/>
        </a:solidFill>
        <a:ln w="1" cmpd="sng">
          <a:noFill/>
        </a:ln>
      </xdr:spPr>
      <xdr:txBody>
        <a:bodyPr vertOverflow="clip" wrap="square"/>
        <a:p>
          <a:pPr algn="just">
            <a:defRPr/>
          </a:pPr>
          <a:r>
            <a:rPr lang="en-US" cap="none" sz="1200" b="0" i="0" u="none" baseline="0"/>
            <a:t>Proposed transfer by EOP of two (2) of its subsidiaries to EOB for a cash consideration of approximately RM29.981 million, being EOP's cost of investment in the said subsidiaries, as follows :-
  </a:t>
          </a:r>
        </a:p>
      </xdr:txBody>
    </xdr:sp>
    <xdr:clientData/>
  </xdr:twoCellAnchor>
  <xdr:twoCellAnchor>
    <xdr:from>
      <xdr:col>4</xdr:col>
      <xdr:colOff>28575</xdr:colOff>
      <xdr:row>365</xdr:row>
      <xdr:rowOff>0</xdr:rowOff>
    </xdr:from>
    <xdr:to>
      <xdr:col>14</xdr:col>
      <xdr:colOff>1000125</xdr:colOff>
      <xdr:row>365</xdr:row>
      <xdr:rowOff>0</xdr:rowOff>
    </xdr:to>
    <xdr:sp>
      <xdr:nvSpPr>
        <xdr:cNvPr id="95" name="Text 255"/>
        <xdr:cNvSpPr txBox="1">
          <a:spLocks noChangeArrowheads="1"/>
        </xdr:cNvSpPr>
      </xdr:nvSpPr>
      <xdr:spPr>
        <a:xfrm>
          <a:off x="1533525" y="71742300"/>
          <a:ext cx="7410450" cy="0"/>
        </a:xfrm>
        <a:prstGeom prst="rect">
          <a:avLst/>
        </a:prstGeom>
        <a:solidFill>
          <a:srgbClr val="FFFFFF"/>
        </a:solidFill>
        <a:ln w="1" cmpd="sng">
          <a:noFill/>
        </a:ln>
      </xdr:spPr>
      <xdr:txBody>
        <a:bodyPr vertOverflow="clip" wrap="square"/>
        <a:p>
          <a:pPr algn="just">
            <a:defRPr/>
          </a:pPr>
          <a:r>
            <a:rPr lang="en-US" cap="none" sz="1200" b="0" i="0" u="none" baseline="0"/>
            <a:t>Proposed settlement by the Company of the net amount owing by APSB, BASB, EOP and/or its subsidiaries ("Amount Owing") to EOB of approximately RM201.841 million after the above ("Proposed Settlement") as follow :-
 </a:t>
          </a:r>
        </a:p>
      </xdr:txBody>
    </xdr:sp>
    <xdr:clientData/>
  </xdr:twoCellAnchor>
  <xdr:twoCellAnchor>
    <xdr:from>
      <xdr:col>2</xdr:col>
      <xdr:colOff>28575</xdr:colOff>
      <xdr:row>363</xdr:row>
      <xdr:rowOff>0</xdr:rowOff>
    </xdr:from>
    <xdr:to>
      <xdr:col>14</xdr:col>
      <xdr:colOff>1009650</xdr:colOff>
      <xdr:row>363</xdr:row>
      <xdr:rowOff>0</xdr:rowOff>
    </xdr:to>
    <xdr:sp>
      <xdr:nvSpPr>
        <xdr:cNvPr id="96" name="Text 255"/>
        <xdr:cNvSpPr txBox="1">
          <a:spLocks noChangeArrowheads="1"/>
        </xdr:cNvSpPr>
      </xdr:nvSpPr>
      <xdr:spPr>
        <a:xfrm>
          <a:off x="895350" y="71342250"/>
          <a:ext cx="8058150" cy="0"/>
        </a:xfrm>
        <a:prstGeom prst="rect">
          <a:avLst/>
        </a:prstGeom>
        <a:solidFill>
          <a:srgbClr val="FFFFFF"/>
        </a:solidFill>
        <a:ln w="1" cmpd="sng">
          <a:noFill/>
        </a:ln>
      </xdr:spPr>
      <xdr:txBody>
        <a:bodyPr vertOverflow="clip" wrap="square"/>
        <a:p>
          <a:pPr algn="just">
            <a:defRPr/>
          </a:pPr>
          <a:r>
            <a:rPr lang="en-US" cap="none" sz="1200" b="0" i="0" u="none" baseline="0"/>
            <a:t>Samudra Pelangi Sdn Bhd, a wholly-owned subsidiary of the Company has on 30 April 2002 entered into a Share Sale Agreeement to acquire 250,000 ordinary shares of RM1.00 each representing 50% equity interest in Satria Dahan Sdn Bhd for a cash consideration of RM3.75 million.
</a:t>
          </a:r>
        </a:p>
      </xdr:txBody>
    </xdr:sp>
    <xdr:clientData/>
  </xdr:twoCellAnchor>
  <xdr:twoCellAnchor>
    <xdr:from>
      <xdr:col>2</xdr:col>
      <xdr:colOff>47625</xdr:colOff>
      <xdr:row>381</xdr:row>
      <xdr:rowOff>0</xdr:rowOff>
    </xdr:from>
    <xdr:to>
      <xdr:col>14</xdr:col>
      <xdr:colOff>1000125</xdr:colOff>
      <xdr:row>381</xdr:row>
      <xdr:rowOff>0</xdr:rowOff>
    </xdr:to>
    <xdr:sp>
      <xdr:nvSpPr>
        <xdr:cNvPr id="97" name="Text 255"/>
        <xdr:cNvSpPr txBox="1">
          <a:spLocks noChangeArrowheads="1"/>
        </xdr:cNvSpPr>
      </xdr:nvSpPr>
      <xdr:spPr>
        <a:xfrm>
          <a:off x="914400" y="74942700"/>
          <a:ext cx="8029575" cy="0"/>
        </a:xfrm>
        <a:prstGeom prst="rect">
          <a:avLst/>
        </a:prstGeom>
        <a:solidFill>
          <a:srgbClr val="FFFFFF"/>
        </a:solidFill>
        <a:ln w="1" cmpd="sng">
          <a:noFill/>
        </a:ln>
      </xdr:spPr>
      <xdr:txBody>
        <a:bodyPr vertOverflow="clip" wrap="square"/>
        <a:p>
          <a:pPr algn="just">
            <a:defRPr/>
          </a:pPr>
          <a:r>
            <a:rPr lang="en-US" cap="none" sz="1200" b="0" i="0" u="none" baseline="0"/>
            <a:t>On 22 May 2002, the Company's 93% owned subsidiary, American Fine Furnishing Gallery Sdn Bhd has incorporated a wholly-owned subsidiary company in the Republic of Singapore, known as American Fine Furnishing Gallery Pte. Ltd. with an issued and paid-up capital of SGD50,000 divided into 50,000 ordinary shares of SGD1.00 each. 
</a:t>
          </a:r>
        </a:p>
      </xdr:txBody>
    </xdr:sp>
    <xdr:clientData/>
  </xdr:twoCellAnchor>
  <xdr:twoCellAnchor>
    <xdr:from>
      <xdr:col>3</xdr:col>
      <xdr:colOff>0</xdr:colOff>
      <xdr:row>512</xdr:row>
      <xdr:rowOff>0</xdr:rowOff>
    </xdr:from>
    <xdr:to>
      <xdr:col>14</xdr:col>
      <xdr:colOff>1095375</xdr:colOff>
      <xdr:row>512</xdr:row>
      <xdr:rowOff>0</xdr:rowOff>
    </xdr:to>
    <xdr:sp>
      <xdr:nvSpPr>
        <xdr:cNvPr id="98" name="Text 255"/>
        <xdr:cNvSpPr txBox="1">
          <a:spLocks noChangeArrowheads="1"/>
        </xdr:cNvSpPr>
      </xdr:nvSpPr>
      <xdr:spPr>
        <a:xfrm>
          <a:off x="1181100" y="101317425"/>
          <a:ext cx="7858125" cy="0"/>
        </a:xfrm>
        <a:prstGeom prst="rect">
          <a:avLst/>
        </a:prstGeom>
        <a:solidFill>
          <a:srgbClr val="FFFFFF"/>
        </a:solidFill>
        <a:ln w="1" cmpd="sng">
          <a:noFill/>
        </a:ln>
      </xdr:spPr>
      <xdr:txBody>
        <a:bodyPr vertOverflow="clip" wrap="square"/>
        <a:p>
          <a:pPr algn="just">
            <a:defRPr/>
          </a:pPr>
          <a:r>
            <a:rPr lang="en-US" cap="none" sz="1200" b="0" i="0" u="none" baseline="0"/>
            <a:t>The Company had on 17 June 2002 served the put option notice to MPHB to complete the above transaction by 29 July 2002 in accordance with the terms of the Put and Call Option Agreement.</a:t>
          </a:r>
        </a:p>
      </xdr:txBody>
    </xdr:sp>
    <xdr:clientData/>
  </xdr:twoCellAnchor>
  <xdr:twoCellAnchor>
    <xdr:from>
      <xdr:col>3</xdr:col>
      <xdr:colOff>0</xdr:colOff>
      <xdr:row>512</xdr:row>
      <xdr:rowOff>0</xdr:rowOff>
    </xdr:from>
    <xdr:to>
      <xdr:col>14</xdr:col>
      <xdr:colOff>1095375</xdr:colOff>
      <xdr:row>512</xdr:row>
      <xdr:rowOff>0</xdr:rowOff>
    </xdr:to>
    <xdr:sp>
      <xdr:nvSpPr>
        <xdr:cNvPr id="99" name="Text 255"/>
        <xdr:cNvSpPr txBox="1">
          <a:spLocks noChangeArrowheads="1"/>
        </xdr:cNvSpPr>
      </xdr:nvSpPr>
      <xdr:spPr>
        <a:xfrm>
          <a:off x="1181100" y="101317425"/>
          <a:ext cx="7858125" cy="0"/>
        </a:xfrm>
        <a:prstGeom prst="rect">
          <a:avLst/>
        </a:prstGeom>
        <a:solidFill>
          <a:srgbClr val="FFFFFF"/>
        </a:solidFill>
        <a:ln w="1" cmpd="sng">
          <a:noFill/>
        </a:ln>
      </xdr:spPr>
      <xdr:txBody>
        <a:bodyPr vertOverflow="clip" wrap="square"/>
        <a:p>
          <a:pPr algn="just">
            <a:defRPr/>
          </a:pPr>
          <a:r>
            <a:rPr lang="en-US" cap="none" sz="1200" b="0" i="0" u="none" baseline="0"/>
            <a:t>The Company has on 13 August 2002 agreed to the request of MPHB for a further extension of time for payment by MPHB of the Option Price from 30 August 2002 to 15 October 2002 or upon receipt by MPHB of the proceeds from the disposal of its entire interest in Multi-Purpose Management Sdn. Bhd. to Malaysian Plantations Berhad, whichever is earlier and subject to an interest payment of 6.5% per annum on the Option Price commencing from 29 July 2002 up to the date of actual receipt of the Option Price.</a:t>
          </a:r>
        </a:p>
      </xdr:txBody>
    </xdr:sp>
    <xdr:clientData/>
  </xdr:twoCellAnchor>
  <xdr:twoCellAnchor>
    <xdr:from>
      <xdr:col>3</xdr:col>
      <xdr:colOff>0</xdr:colOff>
      <xdr:row>512</xdr:row>
      <xdr:rowOff>0</xdr:rowOff>
    </xdr:from>
    <xdr:to>
      <xdr:col>14</xdr:col>
      <xdr:colOff>1095375</xdr:colOff>
      <xdr:row>512</xdr:row>
      <xdr:rowOff>0</xdr:rowOff>
    </xdr:to>
    <xdr:sp>
      <xdr:nvSpPr>
        <xdr:cNvPr id="100" name="Text 255"/>
        <xdr:cNvSpPr txBox="1">
          <a:spLocks noChangeArrowheads="1"/>
        </xdr:cNvSpPr>
      </xdr:nvSpPr>
      <xdr:spPr>
        <a:xfrm>
          <a:off x="1181100" y="101317425"/>
          <a:ext cx="7858125" cy="0"/>
        </a:xfrm>
        <a:prstGeom prst="rect">
          <a:avLst/>
        </a:prstGeom>
        <a:solidFill>
          <a:srgbClr val="FFFFFF"/>
        </a:solidFill>
        <a:ln w="1" cmpd="sng">
          <a:noFill/>
        </a:ln>
      </xdr:spPr>
      <xdr:txBody>
        <a:bodyPr vertOverflow="clip" wrap="square"/>
        <a:p>
          <a:pPr algn="just">
            <a:defRPr/>
          </a:pPr>
          <a:r>
            <a:rPr lang="en-US" cap="none" sz="1200" b="0" i="0" u="none" baseline="0"/>
            <a:t>The Company had on 17 June 2002 served the put option notice to MPHB to complete the above transaction by 29 July 2002 in accordance with the terms of the Put and Call Option Agreement.</a:t>
          </a:r>
        </a:p>
      </xdr:txBody>
    </xdr:sp>
    <xdr:clientData/>
  </xdr:twoCellAnchor>
  <xdr:twoCellAnchor>
    <xdr:from>
      <xdr:col>0</xdr:col>
      <xdr:colOff>28575</xdr:colOff>
      <xdr:row>60</xdr:row>
      <xdr:rowOff>9525</xdr:rowOff>
    </xdr:from>
    <xdr:to>
      <xdr:col>14</xdr:col>
      <xdr:colOff>1104900</xdr:colOff>
      <xdr:row>62</xdr:row>
      <xdr:rowOff>19050</xdr:rowOff>
    </xdr:to>
    <xdr:sp>
      <xdr:nvSpPr>
        <xdr:cNvPr id="101" name="Text 255"/>
        <xdr:cNvSpPr txBox="1">
          <a:spLocks noChangeArrowheads="1"/>
        </xdr:cNvSpPr>
      </xdr:nvSpPr>
      <xdr:spPr>
        <a:xfrm>
          <a:off x="28575" y="11858625"/>
          <a:ext cx="9020175" cy="409575"/>
        </a:xfrm>
        <a:prstGeom prst="rect">
          <a:avLst/>
        </a:prstGeom>
        <a:solidFill>
          <a:srgbClr val="FFFFFF"/>
        </a:solidFill>
        <a:ln w="1" cmpd="sng">
          <a:noFill/>
        </a:ln>
      </xdr:spPr>
      <xdr:txBody>
        <a:bodyPr vertOverflow="clip" wrap="square"/>
        <a:p>
          <a:pPr algn="just">
            <a:defRPr/>
          </a:pPr>
          <a:r>
            <a:rPr lang="en-US" cap="none" sz="1200" b="1" i="0" u="none" baseline="0"/>
            <a:t>(The Condensed Consolidated Income Statements should be read in conjunction with the Annual Financial Report for the financial year ended 30 April 2005)
.
2003)</a:t>
          </a:r>
        </a:p>
      </xdr:txBody>
    </xdr:sp>
    <xdr:clientData/>
  </xdr:twoCellAnchor>
  <xdr:twoCellAnchor>
    <xdr:from>
      <xdr:col>0</xdr:col>
      <xdr:colOff>28575</xdr:colOff>
      <xdr:row>125</xdr:row>
      <xdr:rowOff>47625</xdr:rowOff>
    </xdr:from>
    <xdr:to>
      <xdr:col>15</xdr:col>
      <xdr:colOff>0</xdr:colOff>
      <xdr:row>127</xdr:row>
      <xdr:rowOff>57150</xdr:rowOff>
    </xdr:to>
    <xdr:sp>
      <xdr:nvSpPr>
        <xdr:cNvPr id="102" name="Text 255"/>
        <xdr:cNvSpPr txBox="1">
          <a:spLocks noChangeArrowheads="1"/>
        </xdr:cNvSpPr>
      </xdr:nvSpPr>
      <xdr:spPr>
        <a:xfrm>
          <a:off x="28575" y="24803100"/>
          <a:ext cx="9144000" cy="409575"/>
        </a:xfrm>
        <a:prstGeom prst="rect">
          <a:avLst/>
        </a:prstGeom>
        <a:solidFill>
          <a:srgbClr val="FFFFFF"/>
        </a:solidFill>
        <a:ln w="1" cmpd="sng">
          <a:noFill/>
        </a:ln>
      </xdr:spPr>
      <xdr:txBody>
        <a:bodyPr vertOverflow="clip" wrap="square"/>
        <a:p>
          <a:pPr algn="just">
            <a:defRPr/>
          </a:pPr>
          <a:r>
            <a:rPr lang="en-US" cap="none" sz="1200" b="1" i="0" u="none" baseline="0"/>
            <a:t>(The Condensed Consolidated Balance Sheets should be read in conjunction with the Annual Financial Report for the financial year ended 30 April 2005)
 2003)
</a:t>
          </a:r>
        </a:p>
      </xdr:txBody>
    </xdr:sp>
    <xdr:clientData/>
  </xdr:twoCellAnchor>
  <xdr:twoCellAnchor>
    <xdr:from>
      <xdr:col>0</xdr:col>
      <xdr:colOff>47625</xdr:colOff>
      <xdr:row>250</xdr:row>
      <xdr:rowOff>28575</xdr:rowOff>
    </xdr:from>
    <xdr:to>
      <xdr:col>15</xdr:col>
      <xdr:colOff>0</xdr:colOff>
      <xdr:row>252</xdr:row>
      <xdr:rowOff>38100</xdr:rowOff>
    </xdr:to>
    <xdr:sp>
      <xdr:nvSpPr>
        <xdr:cNvPr id="103" name="Text 255"/>
        <xdr:cNvSpPr txBox="1">
          <a:spLocks noChangeArrowheads="1"/>
        </xdr:cNvSpPr>
      </xdr:nvSpPr>
      <xdr:spPr>
        <a:xfrm>
          <a:off x="47625" y="48691800"/>
          <a:ext cx="9124950" cy="409575"/>
        </a:xfrm>
        <a:prstGeom prst="rect">
          <a:avLst/>
        </a:prstGeom>
        <a:solidFill>
          <a:srgbClr val="FFFFFF"/>
        </a:solidFill>
        <a:ln w="1" cmpd="sng">
          <a:noFill/>
        </a:ln>
      </xdr:spPr>
      <xdr:txBody>
        <a:bodyPr vertOverflow="clip" wrap="square"/>
        <a:p>
          <a:pPr algn="just">
            <a:defRPr/>
          </a:pPr>
          <a:r>
            <a:rPr lang="en-US" cap="none" sz="1200" b="1" i="0" u="none" baseline="0"/>
            <a:t>(The Condensed Consolidated Cash Flow Statements should be read in conjunction with the Annual Financial Report for the financial year ended 30 April  2005)</a:t>
          </a:r>
        </a:p>
      </xdr:txBody>
    </xdr:sp>
    <xdr:clientData/>
  </xdr:twoCellAnchor>
  <xdr:twoCellAnchor>
    <xdr:from>
      <xdr:col>0</xdr:col>
      <xdr:colOff>457200</xdr:colOff>
      <xdr:row>250</xdr:row>
      <xdr:rowOff>0</xdr:rowOff>
    </xdr:from>
    <xdr:to>
      <xdr:col>15</xdr:col>
      <xdr:colOff>0</xdr:colOff>
      <xdr:row>250</xdr:row>
      <xdr:rowOff>0</xdr:rowOff>
    </xdr:to>
    <xdr:sp>
      <xdr:nvSpPr>
        <xdr:cNvPr id="104" name="Text 255"/>
        <xdr:cNvSpPr txBox="1">
          <a:spLocks noChangeArrowheads="1"/>
        </xdr:cNvSpPr>
      </xdr:nvSpPr>
      <xdr:spPr>
        <a:xfrm>
          <a:off x="457200" y="48663225"/>
          <a:ext cx="8715375" cy="0"/>
        </a:xfrm>
        <a:prstGeom prst="rect">
          <a:avLst/>
        </a:prstGeom>
        <a:solidFill>
          <a:srgbClr val="FFFFFF"/>
        </a:solidFill>
        <a:ln w="1" cmpd="sng">
          <a:noFill/>
        </a:ln>
      </xdr:spPr>
      <xdr:txBody>
        <a:bodyPr vertOverflow="clip" wrap="square"/>
        <a:p>
          <a:pPr algn="just">
            <a:defRPr/>
          </a:pPr>
          <a:r>
            <a:rPr lang="en-US" cap="none" sz="1200" b="0" i="1" u="none" baseline="0">
              <a:latin typeface="Times New Roman"/>
              <a:ea typeface="Times New Roman"/>
              <a:cs typeface="Times New Roman"/>
            </a:rPr>
            <a:t>There are no comparative figures as this is the first interim financial report prepared in accordance with MASB 26 - Interim Financial Report.</a:t>
          </a:r>
          <a:r>
            <a:rPr lang="en-US" cap="none" sz="1200" b="0" i="0" u="none" baseline="0">
              <a:latin typeface="Times New Roman"/>
              <a:ea typeface="Times New Roman"/>
              <a:cs typeface="Times New Roman"/>
            </a:rPr>
            <a:t>
</a:t>
          </a:r>
          <a:r>
            <a:rPr lang="en-US" cap="none" sz="1100" b="0" i="0" u="none" baseline="0">
              <a:latin typeface="tms rmn"/>
              <a:ea typeface="tms rmn"/>
              <a:cs typeface="tms rmn"/>
            </a:rPr>
            <a:t>
</a:t>
          </a:r>
        </a:p>
      </xdr:txBody>
    </xdr:sp>
    <xdr:clientData/>
  </xdr:twoCellAnchor>
  <xdr:twoCellAnchor>
    <xdr:from>
      <xdr:col>0</xdr:col>
      <xdr:colOff>457200</xdr:colOff>
      <xdr:row>178</xdr:row>
      <xdr:rowOff>0</xdr:rowOff>
    </xdr:from>
    <xdr:to>
      <xdr:col>15</xdr:col>
      <xdr:colOff>0</xdr:colOff>
      <xdr:row>178</xdr:row>
      <xdr:rowOff>0</xdr:rowOff>
    </xdr:to>
    <xdr:sp>
      <xdr:nvSpPr>
        <xdr:cNvPr id="105" name="Text 255"/>
        <xdr:cNvSpPr txBox="1">
          <a:spLocks noChangeArrowheads="1"/>
        </xdr:cNvSpPr>
      </xdr:nvSpPr>
      <xdr:spPr>
        <a:xfrm>
          <a:off x="457200" y="35090100"/>
          <a:ext cx="8715375" cy="0"/>
        </a:xfrm>
        <a:prstGeom prst="rect">
          <a:avLst/>
        </a:prstGeom>
        <a:solidFill>
          <a:srgbClr val="FFFFFF"/>
        </a:solidFill>
        <a:ln w="1" cmpd="sng">
          <a:noFill/>
        </a:ln>
      </xdr:spPr>
      <xdr:txBody>
        <a:bodyPr vertOverflow="clip" wrap="square"/>
        <a:p>
          <a:pPr algn="just">
            <a:defRPr/>
          </a:pPr>
          <a:r>
            <a:rPr lang="en-US" cap="none" sz="1200" b="0" i="1" u="none" baseline="0">
              <a:latin typeface="Times New Roman"/>
              <a:ea typeface="Times New Roman"/>
              <a:cs typeface="Times New Roman"/>
            </a:rPr>
            <a:t>There are no comparative figures as this is the first interim financial report prepared in accordance with MASB 26 - Interim Financial Report.</a:t>
          </a:r>
          <a:r>
            <a:rPr lang="en-US" cap="none" sz="1200" b="0" i="0" u="none" baseline="0">
              <a:latin typeface="Times New Roman"/>
              <a:ea typeface="Times New Roman"/>
              <a:cs typeface="Times New Roman"/>
            </a:rPr>
            <a:t>
</a:t>
          </a:r>
          <a:r>
            <a:rPr lang="en-US" cap="none" sz="1100" b="0" i="0" u="none" baseline="0">
              <a:latin typeface="tms rmn"/>
              <a:ea typeface="tms rmn"/>
              <a:cs typeface="tms rmn"/>
            </a:rPr>
            <a:t>
</a:t>
          </a:r>
        </a:p>
      </xdr:txBody>
    </xdr:sp>
    <xdr:clientData/>
  </xdr:twoCellAnchor>
  <xdr:twoCellAnchor>
    <xdr:from>
      <xdr:col>0</xdr:col>
      <xdr:colOff>47625</xdr:colOff>
      <xdr:row>179</xdr:row>
      <xdr:rowOff>38100</xdr:rowOff>
    </xdr:from>
    <xdr:to>
      <xdr:col>15</xdr:col>
      <xdr:colOff>0</xdr:colOff>
      <xdr:row>181</xdr:row>
      <xdr:rowOff>47625</xdr:rowOff>
    </xdr:to>
    <xdr:sp>
      <xdr:nvSpPr>
        <xdr:cNvPr id="106" name="Text 255"/>
        <xdr:cNvSpPr txBox="1">
          <a:spLocks noChangeArrowheads="1"/>
        </xdr:cNvSpPr>
      </xdr:nvSpPr>
      <xdr:spPr>
        <a:xfrm>
          <a:off x="47625" y="35328225"/>
          <a:ext cx="9124950" cy="409575"/>
        </a:xfrm>
        <a:prstGeom prst="rect">
          <a:avLst/>
        </a:prstGeom>
        <a:solidFill>
          <a:srgbClr val="FFFFFF"/>
        </a:solidFill>
        <a:ln w="1" cmpd="sng">
          <a:noFill/>
        </a:ln>
      </xdr:spPr>
      <xdr:txBody>
        <a:bodyPr vertOverflow="clip" wrap="square"/>
        <a:p>
          <a:pPr algn="just">
            <a:defRPr/>
          </a:pPr>
          <a:r>
            <a:rPr lang="en-US" cap="none" sz="1200" b="1" i="0" u="none" baseline="0"/>
            <a:t>(The Condensed Consolidated Statement of Changes in Equity should be read in conjunction with the Annual Financial Report for the financial year ended 30 April 2005)
 2003)</a:t>
          </a:r>
        </a:p>
      </xdr:txBody>
    </xdr:sp>
    <xdr:clientData/>
  </xdr:twoCellAnchor>
  <xdr:twoCellAnchor>
    <xdr:from>
      <xdr:col>2</xdr:col>
      <xdr:colOff>38100</xdr:colOff>
      <xdr:row>381</xdr:row>
      <xdr:rowOff>0</xdr:rowOff>
    </xdr:from>
    <xdr:to>
      <xdr:col>14</xdr:col>
      <xdr:colOff>1019175</xdr:colOff>
      <xdr:row>381</xdr:row>
      <xdr:rowOff>0</xdr:rowOff>
    </xdr:to>
    <xdr:sp>
      <xdr:nvSpPr>
        <xdr:cNvPr id="107" name="Text 255"/>
        <xdr:cNvSpPr txBox="1">
          <a:spLocks noChangeArrowheads="1"/>
        </xdr:cNvSpPr>
      </xdr:nvSpPr>
      <xdr:spPr>
        <a:xfrm>
          <a:off x="904875" y="74942700"/>
          <a:ext cx="8058150" cy="0"/>
        </a:xfrm>
        <a:prstGeom prst="rect">
          <a:avLst/>
        </a:prstGeom>
        <a:solidFill>
          <a:srgbClr val="FFFFFF"/>
        </a:solidFill>
        <a:ln w="1" cmpd="sng">
          <a:noFill/>
        </a:ln>
      </xdr:spPr>
      <xdr:txBody>
        <a:bodyPr vertOverflow="clip" wrap="square"/>
        <a:p>
          <a:pPr algn="just">
            <a:defRPr/>
          </a:pPr>
          <a:r>
            <a:rPr lang="en-US" cap="none" sz="1200" b="0" i="0" u="none" baseline="0"/>
            <a:t>On 20 September 2002, the Company has acquired 100 ordinary shares of RM1.00 each representing 100% equity interest in Ombak Nilai Sdn Bhd for a cash consideration of RM100. 
</a:t>
          </a:r>
        </a:p>
      </xdr:txBody>
    </xdr:sp>
    <xdr:clientData/>
  </xdr:twoCellAnchor>
  <xdr:twoCellAnchor>
    <xdr:from>
      <xdr:col>1</xdr:col>
      <xdr:colOff>0</xdr:colOff>
      <xdr:row>381</xdr:row>
      <xdr:rowOff>0</xdr:rowOff>
    </xdr:from>
    <xdr:to>
      <xdr:col>14</xdr:col>
      <xdr:colOff>1019175</xdr:colOff>
      <xdr:row>381</xdr:row>
      <xdr:rowOff>0</xdr:rowOff>
    </xdr:to>
    <xdr:sp>
      <xdr:nvSpPr>
        <xdr:cNvPr id="108" name="Text 255"/>
        <xdr:cNvSpPr txBox="1">
          <a:spLocks noChangeArrowheads="1"/>
        </xdr:cNvSpPr>
      </xdr:nvSpPr>
      <xdr:spPr>
        <a:xfrm>
          <a:off x="485775" y="74942700"/>
          <a:ext cx="8477250" cy="0"/>
        </a:xfrm>
        <a:prstGeom prst="rect">
          <a:avLst/>
        </a:prstGeom>
        <a:solidFill>
          <a:srgbClr val="FFFFFF"/>
        </a:solidFill>
        <a:ln w="1" cmpd="sng">
          <a:noFill/>
        </a:ln>
      </xdr:spPr>
      <xdr:txBody>
        <a:bodyPr vertOverflow="clip" wrap="square"/>
        <a:p>
          <a:pPr algn="just">
            <a:defRPr/>
          </a:pPr>
          <a:r>
            <a:rPr lang="en-US" cap="none" sz="1200" b="0" i="0" u="none" baseline="0"/>
            <a:t>On 18 October 2002, the Company has completed the subscription of 800 new ordinary shares of RM1.00 each in Emerald Designs Sdn Bhd ("EDSB") representing 80% equity interest of EDSB's enlarged issued and paid-up share capital for a total cash consideration of RM800 pursuant to the Share Subscription Agreement dated 28 May 2002 entered into by the Company with EDSB and the existing shareholders of EDSB, namely Ng Kok Cheang and Ooi Siew Siew.  
</a:t>
          </a:r>
        </a:p>
      </xdr:txBody>
    </xdr:sp>
    <xdr:clientData/>
  </xdr:twoCellAnchor>
  <xdr:twoCellAnchor>
    <xdr:from>
      <xdr:col>1</xdr:col>
      <xdr:colOff>28575</xdr:colOff>
      <xdr:row>358</xdr:row>
      <xdr:rowOff>180975</xdr:rowOff>
    </xdr:from>
    <xdr:to>
      <xdr:col>14</xdr:col>
      <xdr:colOff>1171575</xdr:colOff>
      <xdr:row>360</xdr:row>
      <xdr:rowOff>190500</xdr:rowOff>
    </xdr:to>
    <xdr:sp>
      <xdr:nvSpPr>
        <xdr:cNvPr id="109" name="Text 255"/>
        <xdr:cNvSpPr txBox="1">
          <a:spLocks noChangeArrowheads="1"/>
        </xdr:cNvSpPr>
      </xdr:nvSpPr>
      <xdr:spPr>
        <a:xfrm>
          <a:off x="514350" y="70523100"/>
          <a:ext cx="8601075" cy="409575"/>
        </a:xfrm>
        <a:prstGeom prst="rect">
          <a:avLst/>
        </a:prstGeom>
        <a:solidFill>
          <a:srgbClr val="FFFFFF"/>
        </a:solidFill>
        <a:ln w="1" cmpd="sng">
          <a:noFill/>
        </a:ln>
      </xdr:spPr>
      <xdr:txBody>
        <a:bodyPr vertOverflow="clip" wrap="square"/>
        <a:p>
          <a:pPr algn="just">
            <a:defRPr/>
          </a:pPr>
          <a:r>
            <a:rPr lang="en-US" cap="none" sz="1200" b="0" i="0" u="none" baseline="0"/>
            <a:t>None of the  property, plant and equipment of the Group have been previously revalued.
</a:t>
          </a:r>
        </a:p>
      </xdr:txBody>
    </xdr:sp>
    <xdr:clientData/>
  </xdr:twoCellAnchor>
  <xdr:twoCellAnchor>
    <xdr:from>
      <xdr:col>1</xdr:col>
      <xdr:colOff>28575</xdr:colOff>
      <xdr:row>293</xdr:row>
      <xdr:rowOff>9525</xdr:rowOff>
    </xdr:from>
    <xdr:to>
      <xdr:col>14</xdr:col>
      <xdr:colOff>1152525</xdr:colOff>
      <xdr:row>295</xdr:row>
      <xdr:rowOff>104775</xdr:rowOff>
    </xdr:to>
    <xdr:sp>
      <xdr:nvSpPr>
        <xdr:cNvPr id="110" name="Text 255"/>
        <xdr:cNvSpPr txBox="1">
          <a:spLocks noChangeArrowheads="1"/>
        </xdr:cNvSpPr>
      </xdr:nvSpPr>
      <xdr:spPr>
        <a:xfrm>
          <a:off x="514350" y="57273825"/>
          <a:ext cx="8582025" cy="495300"/>
        </a:xfrm>
        <a:prstGeom prst="rect">
          <a:avLst/>
        </a:prstGeom>
        <a:solidFill>
          <a:srgbClr val="FFFFFF"/>
        </a:solidFill>
        <a:ln w="1" cmpd="sng">
          <a:noFill/>
        </a:ln>
      </xdr:spPr>
      <xdr:txBody>
        <a:bodyPr vertOverflow="clip" wrap="square"/>
        <a:p>
          <a:pPr algn="just">
            <a:defRPr/>
          </a:pPr>
          <a:r>
            <a:rPr lang="en-US" cap="none" sz="1200" b="0" i="0" u="none" baseline="0"/>
            <a:t>There were no share buy-back, share cancellation, shares held as treasury shares and resale of treasury shares for the current financial quarter.</a:t>
          </a:r>
        </a:p>
      </xdr:txBody>
    </xdr:sp>
    <xdr:clientData/>
  </xdr:twoCellAnchor>
  <xdr:twoCellAnchor>
    <xdr:from>
      <xdr:col>1</xdr:col>
      <xdr:colOff>28575</xdr:colOff>
      <xdr:row>479</xdr:row>
      <xdr:rowOff>0</xdr:rowOff>
    </xdr:from>
    <xdr:to>
      <xdr:col>15</xdr:col>
      <xdr:colOff>0</xdr:colOff>
      <xdr:row>479</xdr:row>
      <xdr:rowOff>0</xdr:rowOff>
    </xdr:to>
    <xdr:sp>
      <xdr:nvSpPr>
        <xdr:cNvPr id="111" name="Text 255"/>
        <xdr:cNvSpPr txBox="1">
          <a:spLocks noChangeArrowheads="1"/>
        </xdr:cNvSpPr>
      </xdr:nvSpPr>
      <xdr:spPr>
        <a:xfrm>
          <a:off x="514350" y="94726125"/>
          <a:ext cx="8658225" cy="0"/>
        </a:xfrm>
        <a:prstGeom prst="rect">
          <a:avLst/>
        </a:prstGeom>
        <a:solidFill>
          <a:srgbClr val="FFFFFF"/>
        </a:solidFill>
        <a:ln w="1" cmpd="sng">
          <a:noFill/>
        </a:ln>
      </xdr:spPr>
      <xdr:txBody>
        <a:bodyPr vertOverflow="clip" wrap="square"/>
        <a:p>
          <a:pPr algn="just">
            <a:defRPr/>
          </a:pPr>
          <a:r>
            <a:rPr lang="en-US" cap="none" sz="1200" b="0" i="0" u="none" baseline="0"/>
            <a:t>On 23 September 2002, the Company has completed the disposal of 13 million ordinary shares of RM1.00 each in Multi-Purpose Capital Holdings Berhad ("MP Capital shares") for a total cash consideration of RM32,714,396.27 being the option price of RM32,391,370.00 plus interest thereon amounting to RM323,026.27 and the disposal has resulted in a consolidated gain of RM354,772 for the financial period under review. </a:t>
          </a:r>
        </a:p>
      </xdr:txBody>
    </xdr:sp>
    <xdr:clientData/>
  </xdr:twoCellAnchor>
  <xdr:twoCellAnchor>
    <xdr:from>
      <xdr:col>1</xdr:col>
      <xdr:colOff>9525</xdr:colOff>
      <xdr:row>857</xdr:row>
      <xdr:rowOff>9525</xdr:rowOff>
    </xdr:from>
    <xdr:to>
      <xdr:col>15</xdr:col>
      <xdr:colOff>0</xdr:colOff>
      <xdr:row>859</xdr:row>
      <xdr:rowOff>104775</xdr:rowOff>
    </xdr:to>
    <xdr:sp>
      <xdr:nvSpPr>
        <xdr:cNvPr id="112" name="Text 255"/>
        <xdr:cNvSpPr txBox="1">
          <a:spLocks noChangeArrowheads="1"/>
        </xdr:cNvSpPr>
      </xdr:nvSpPr>
      <xdr:spPr>
        <a:xfrm>
          <a:off x="495300" y="170126025"/>
          <a:ext cx="8677275" cy="495300"/>
        </a:xfrm>
        <a:prstGeom prst="rect">
          <a:avLst/>
        </a:prstGeom>
        <a:solidFill>
          <a:srgbClr val="FFFFFF"/>
        </a:solidFill>
        <a:ln w="1" cmpd="sng">
          <a:noFill/>
        </a:ln>
      </xdr:spPr>
      <xdr:txBody>
        <a:bodyPr vertOverflow="clip" wrap="square"/>
        <a:p>
          <a:pPr algn="just">
            <a:defRPr/>
          </a:pPr>
          <a:r>
            <a:rPr lang="en-US" cap="none" sz="1200" b="0" i="0" u="none" baseline="0"/>
            <a:t>Basic earnings / (loss) per share is calculated by dividing the net loss for the period of the Group by the weighted average number of ordinary shares in issue during the financial period ended 31 July 2005.</a:t>
          </a:r>
        </a:p>
      </xdr:txBody>
    </xdr:sp>
    <xdr:clientData/>
  </xdr:twoCellAnchor>
  <xdr:twoCellAnchor>
    <xdr:from>
      <xdr:col>1</xdr:col>
      <xdr:colOff>0</xdr:colOff>
      <xdr:row>405</xdr:row>
      <xdr:rowOff>0</xdr:rowOff>
    </xdr:from>
    <xdr:to>
      <xdr:col>14</xdr:col>
      <xdr:colOff>1019175</xdr:colOff>
      <xdr:row>405</xdr:row>
      <xdr:rowOff>0</xdr:rowOff>
    </xdr:to>
    <xdr:sp>
      <xdr:nvSpPr>
        <xdr:cNvPr id="113" name="Text 255"/>
        <xdr:cNvSpPr txBox="1">
          <a:spLocks noChangeArrowheads="1"/>
        </xdr:cNvSpPr>
      </xdr:nvSpPr>
      <xdr:spPr>
        <a:xfrm>
          <a:off x="485775" y="79762350"/>
          <a:ext cx="8477250" cy="0"/>
        </a:xfrm>
        <a:prstGeom prst="rect">
          <a:avLst/>
        </a:prstGeom>
        <a:solidFill>
          <a:srgbClr val="FFFFFF"/>
        </a:solidFill>
        <a:ln w="1" cmpd="sng">
          <a:noFill/>
        </a:ln>
      </xdr:spPr>
      <xdr:txBody>
        <a:bodyPr vertOverflow="clip" wrap="square"/>
        <a:p>
          <a:pPr algn="just">
            <a:defRPr/>
          </a:pPr>
          <a:r>
            <a:rPr lang="en-US" cap="none" sz="1200" b="0" i="0" u="none" baseline="0"/>
            <a:t>The Group has issued corporate guarantee to a financial institution in respect of banking facilities granted to its wholly-owned subsidiary and amount utilised as at 20 September 2002 (the latest practicable date which is not earlier than 7 days from the date of issue of this quarterly report) is RM300,000.</a:t>
          </a:r>
        </a:p>
      </xdr:txBody>
    </xdr:sp>
    <xdr:clientData/>
  </xdr:twoCellAnchor>
  <xdr:twoCellAnchor>
    <xdr:from>
      <xdr:col>1</xdr:col>
      <xdr:colOff>0</xdr:colOff>
      <xdr:row>390</xdr:row>
      <xdr:rowOff>0</xdr:rowOff>
    </xdr:from>
    <xdr:to>
      <xdr:col>14</xdr:col>
      <xdr:colOff>1209675</xdr:colOff>
      <xdr:row>392</xdr:row>
      <xdr:rowOff>142875</xdr:rowOff>
    </xdr:to>
    <xdr:sp>
      <xdr:nvSpPr>
        <xdr:cNvPr id="114" name="Text 255"/>
        <xdr:cNvSpPr txBox="1">
          <a:spLocks noChangeArrowheads="1"/>
        </xdr:cNvSpPr>
      </xdr:nvSpPr>
      <xdr:spPr>
        <a:xfrm>
          <a:off x="485775" y="76742925"/>
          <a:ext cx="8667750" cy="542925"/>
        </a:xfrm>
        <a:prstGeom prst="rect">
          <a:avLst/>
        </a:prstGeom>
        <a:solidFill>
          <a:srgbClr val="FFFFFF"/>
        </a:solidFill>
        <a:ln w="1" cmpd="sng">
          <a:noFill/>
        </a:ln>
      </xdr:spPr>
      <xdr:txBody>
        <a:bodyPr vertOverflow="clip" wrap="square"/>
        <a:p>
          <a:pPr algn="just">
            <a:defRPr/>
          </a:pPr>
          <a:r>
            <a:rPr lang="en-US" cap="none" sz="1200" b="0" i="0" u="none" baseline="0"/>
            <a:t>Details of the Group's  commitments and contingent liabilities as at  23 September 2005  (the latest practicable date which is not earlier than 7 days from the date of issue of this quarterly report) are as follows :-</a:t>
          </a:r>
        </a:p>
      </xdr:txBody>
    </xdr:sp>
    <xdr:clientData/>
  </xdr:twoCellAnchor>
  <xdr:twoCellAnchor>
    <xdr:from>
      <xdr:col>1</xdr:col>
      <xdr:colOff>9525</xdr:colOff>
      <xdr:row>277</xdr:row>
      <xdr:rowOff>0</xdr:rowOff>
    </xdr:from>
    <xdr:to>
      <xdr:col>15</xdr:col>
      <xdr:colOff>0</xdr:colOff>
      <xdr:row>277</xdr:row>
      <xdr:rowOff>0</xdr:rowOff>
    </xdr:to>
    <xdr:sp>
      <xdr:nvSpPr>
        <xdr:cNvPr id="115" name="Text 255"/>
        <xdr:cNvSpPr txBox="1">
          <a:spLocks noChangeArrowheads="1"/>
        </xdr:cNvSpPr>
      </xdr:nvSpPr>
      <xdr:spPr>
        <a:xfrm>
          <a:off x="495300" y="54063900"/>
          <a:ext cx="8677275" cy="0"/>
        </a:xfrm>
        <a:prstGeom prst="rect">
          <a:avLst/>
        </a:prstGeom>
        <a:solidFill>
          <a:srgbClr val="FFFFFF"/>
        </a:solidFill>
        <a:ln w="1" cmpd="sng">
          <a:noFill/>
        </a:ln>
      </xdr:spPr>
      <xdr:txBody>
        <a:bodyPr vertOverflow="clip" wrap="square"/>
        <a:p>
          <a:pPr algn="just">
            <a:defRPr/>
          </a:pPr>
          <a:r>
            <a:rPr lang="en-US" cap="none" sz="1200" b="1" i="0" u="none" baseline="0">
              <a:latin typeface="Times New Roman"/>
              <a:ea typeface="Times New Roman"/>
              <a:cs typeface="Times New Roman"/>
            </a:rPr>
            <a:t>Nature and amount of items affecting assets, liabilities, equity, net income, or cash flows that are unusual because of their nature, size, or incidence</a:t>
          </a:r>
          <a:r>
            <a:rPr lang="en-US" cap="none" sz="1200" b="0" i="0" u="none" baseline="0">
              <a:latin typeface="Times New Roman"/>
              <a:ea typeface="Times New Roman"/>
              <a:cs typeface="Times New Roman"/>
            </a:rPr>
            <a:t>
</a:t>
          </a:r>
          <a:r>
            <a:rPr lang="en-US" cap="none" sz="1100" b="0" i="0" u="none" baseline="0">
              <a:latin typeface="tms rmn"/>
              <a:ea typeface="tms rmn"/>
              <a:cs typeface="tms rmn"/>
            </a:rPr>
            <a:t>
</a:t>
          </a:r>
        </a:p>
      </xdr:txBody>
    </xdr:sp>
    <xdr:clientData/>
  </xdr:twoCellAnchor>
  <xdr:twoCellAnchor>
    <xdr:from>
      <xdr:col>1</xdr:col>
      <xdr:colOff>9525</xdr:colOff>
      <xdr:row>277</xdr:row>
      <xdr:rowOff>0</xdr:rowOff>
    </xdr:from>
    <xdr:to>
      <xdr:col>15</xdr:col>
      <xdr:colOff>0</xdr:colOff>
      <xdr:row>277</xdr:row>
      <xdr:rowOff>0</xdr:rowOff>
    </xdr:to>
    <xdr:sp>
      <xdr:nvSpPr>
        <xdr:cNvPr id="116" name="Text 255"/>
        <xdr:cNvSpPr txBox="1">
          <a:spLocks noChangeArrowheads="1"/>
        </xdr:cNvSpPr>
      </xdr:nvSpPr>
      <xdr:spPr>
        <a:xfrm>
          <a:off x="495300" y="54063900"/>
          <a:ext cx="8677275" cy="0"/>
        </a:xfrm>
        <a:prstGeom prst="rect">
          <a:avLst/>
        </a:prstGeom>
        <a:solidFill>
          <a:srgbClr val="FFFFFF"/>
        </a:solidFill>
        <a:ln w="1" cmpd="sng">
          <a:noFill/>
        </a:ln>
      </xdr:spPr>
      <xdr:txBody>
        <a:bodyPr vertOverflow="clip" wrap="square"/>
        <a:p>
          <a:pPr algn="just">
            <a:defRPr/>
          </a:pPr>
          <a:r>
            <a:rPr lang="en-US" cap="none" sz="1200" b="0" i="0" u="none" baseline="0"/>
            <a:t>There were no items affecting assets, liabilities, equity, net income, or cash flow that are unusual because of their nature, size, or incidence.</a:t>
          </a:r>
        </a:p>
      </xdr:txBody>
    </xdr:sp>
    <xdr:clientData/>
  </xdr:twoCellAnchor>
  <xdr:twoCellAnchor>
    <xdr:from>
      <xdr:col>1</xdr:col>
      <xdr:colOff>9525</xdr:colOff>
      <xdr:row>277</xdr:row>
      <xdr:rowOff>0</xdr:rowOff>
    </xdr:from>
    <xdr:to>
      <xdr:col>15</xdr:col>
      <xdr:colOff>0</xdr:colOff>
      <xdr:row>277</xdr:row>
      <xdr:rowOff>0</xdr:rowOff>
    </xdr:to>
    <xdr:sp>
      <xdr:nvSpPr>
        <xdr:cNvPr id="117" name="Text 255"/>
        <xdr:cNvSpPr txBox="1">
          <a:spLocks noChangeArrowheads="1"/>
        </xdr:cNvSpPr>
      </xdr:nvSpPr>
      <xdr:spPr>
        <a:xfrm>
          <a:off x="495300" y="54063900"/>
          <a:ext cx="8677275" cy="0"/>
        </a:xfrm>
        <a:prstGeom prst="rect">
          <a:avLst/>
        </a:prstGeom>
        <a:solidFill>
          <a:srgbClr val="FFFFFF"/>
        </a:solidFill>
        <a:ln w="1" cmpd="sng">
          <a:noFill/>
        </a:ln>
      </xdr:spPr>
      <xdr:txBody>
        <a:bodyPr vertOverflow="clip" wrap="square"/>
        <a:p>
          <a:pPr algn="just">
            <a:defRPr/>
          </a:pPr>
          <a:r>
            <a:rPr lang="en-US" cap="none" sz="1200" b="0" i="0" u="none" baseline="0"/>
            <a:t>There were no changes in</a:t>
          </a:r>
        </a:p>
      </xdr:txBody>
    </xdr:sp>
    <xdr:clientData/>
  </xdr:twoCellAnchor>
  <xdr:twoCellAnchor>
    <xdr:from>
      <xdr:col>1</xdr:col>
      <xdr:colOff>38100</xdr:colOff>
      <xdr:row>512</xdr:row>
      <xdr:rowOff>0</xdr:rowOff>
    </xdr:from>
    <xdr:to>
      <xdr:col>15</xdr:col>
      <xdr:colOff>0</xdr:colOff>
      <xdr:row>512</xdr:row>
      <xdr:rowOff>0</xdr:rowOff>
    </xdr:to>
    <xdr:sp>
      <xdr:nvSpPr>
        <xdr:cNvPr id="118" name="Text 255"/>
        <xdr:cNvSpPr txBox="1">
          <a:spLocks noChangeArrowheads="1"/>
        </xdr:cNvSpPr>
      </xdr:nvSpPr>
      <xdr:spPr>
        <a:xfrm>
          <a:off x="523875" y="101317425"/>
          <a:ext cx="8648700" cy="0"/>
        </a:xfrm>
        <a:prstGeom prst="rect">
          <a:avLst/>
        </a:prstGeom>
        <a:solidFill>
          <a:srgbClr val="FFFFFF"/>
        </a:solidFill>
        <a:ln w="1" cmpd="sng">
          <a:noFill/>
        </a:ln>
      </xdr:spPr>
      <xdr:txBody>
        <a:bodyPr vertOverflow="clip" wrap="square"/>
        <a:p>
          <a:pPr algn="just">
            <a:defRPr/>
          </a:pPr>
          <a:r>
            <a:rPr lang="en-US" cap="none" sz="1200" b="0" i="0" u="none" baseline="0"/>
            <a:t>It was also proposed that after completion of the Proposed Acquisitions, the Company would settle certain net amounts owing  by two Acquiree Companies, their subsidiaries and/or associated company to EOB ("Previous Amount Owing").</a:t>
          </a:r>
        </a:p>
      </xdr:txBody>
    </xdr:sp>
    <xdr:clientData/>
  </xdr:twoCellAnchor>
  <xdr:twoCellAnchor>
    <xdr:from>
      <xdr:col>1</xdr:col>
      <xdr:colOff>28575</xdr:colOff>
      <xdr:row>512</xdr:row>
      <xdr:rowOff>0</xdr:rowOff>
    </xdr:from>
    <xdr:to>
      <xdr:col>15</xdr:col>
      <xdr:colOff>0</xdr:colOff>
      <xdr:row>512</xdr:row>
      <xdr:rowOff>0</xdr:rowOff>
    </xdr:to>
    <xdr:sp>
      <xdr:nvSpPr>
        <xdr:cNvPr id="119" name="Text 255"/>
        <xdr:cNvSpPr txBox="1">
          <a:spLocks noChangeArrowheads="1"/>
        </xdr:cNvSpPr>
      </xdr:nvSpPr>
      <xdr:spPr>
        <a:xfrm>
          <a:off x="514350" y="101317425"/>
          <a:ext cx="8658225" cy="0"/>
        </a:xfrm>
        <a:prstGeom prst="rect">
          <a:avLst/>
        </a:prstGeom>
        <a:solidFill>
          <a:srgbClr val="FFFFFF"/>
        </a:solidFill>
        <a:ln w="1" cmpd="sng">
          <a:noFill/>
        </a:ln>
      </xdr:spPr>
      <xdr:txBody>
        <a:bodyPr vertOverflow="clip" wrap="square"/>
        <a:p>
          <a:pPr algn="just">
            <a:defRPr/>
          </a:pPr>
          <a:r>
            <a:rPr lang="en-US" cap="none" sz="1200" b="0" i="0" u="none" baseline="0"/>
            <a:t>The following were initially proposed to be paid and/or issued by KCB to EOB in satisfaction of the purchase consideration for the Proposed Acquisitions and the settlement of the Previous Amount Owing :-</a:t>
          </a:r>
        </a:p>
      </xdr:txBody>
    </xdr:sp>
    <xdr:clientData/>
  </xdr:twoCellAnchor>
  <xdr:twoCellAnchor>
    <xdr:from>
      <xdr:col>2</xdr:col>
      <xdr:colOff>0</xdr:colOff>
      <xdr:row>512</xdr:row>
      <xdr:rowOff>0</xdr:rowOff>
    </xdr:from>
    <xdr:to>
      <xdr:col>14</xdr:col>
      <xdr:colOff>1171575</xdr:colOff>
      <xdr:row>512</xdr:row>
      <xdr:rowOff>0</xdr:rowOff>
    </xdr:to>
    <xdr:sp>
      <xdr:nvSpPr>
        <xdr:cNvPr id="120" name="Text 255"/>
        <xdr:cNvSpPr txBox="1">
          <a:spLocks noChangeArrowheads="1"/>
        </xdr:cNvSpPr>
      </xdr:nvSpPr>
      <xdr:spPr>
        <a:xfrm>
          <a:off x="866775" y="101317425"/>
          <a:ext cx="8248650" cy="0"/>
        </a:xfrm>
        <a:prstGeom prst="rect">
          <a:avLst/>
        </a:prstGeom>
        <a:solidFill>
          <a:srgbClr val="FFFFFF"/>
        </a:solidFill>
        <a:ln w="1" cmpd="sng">
          <a:noFill/>
        </a:ln>
      </xdr:spPr>
      <xdr:txBody>
        <a:bodyPr vertOverflow="clip" wrap="square"/>
        <a:p>
          <a:pPr algn="just">
            <a:defRPr/>
          </a:pPr>
          <a:r>
            <a:rPr lang="en-US" cap="none" sz="1200" b="0" i="0" u="none" baseline="0"/>
            <a:t>45 million 5-year redeemable cumulative secured preference shares ("RSPS") in KCB with 45 million free warrants in KCB ("Warrants") at an issue price of RM1.00 per RSPS; and</a:t>
          </a:r>
        </a:p>
      </xdr:txBody>
    </xdr:sp>
    <xdr:clientData/>
  </xdr:twoCellAnchor>
  <xdr:twoCellAnchor>
    <xdr:from>
      <xdr:col>2</xdr:col>
      <xdr:colOff>28575</xdr:colOff>
      <xdr:row>512</xdr:row>
      <xdr:rowOff>0</xdr:rowOff>
    </xdr:from>
    <xdr:to>
      <xdr:col>14</xdr:col>
      <xdr:colOff>1152525</xdr:colOff>
      <xdr:row>512</xdr:row>
      <xdr:rowOff>0</xdr:rowOff>
    </xdr:to>
    <xdr:sp>
      <xdr:nvSpPr>
        <xdr:cNvPr id="121" name="Text 255"/>
        <xdr:cNvSpPr txBox="1">
          <a:spLocks noChangeArrowheads="1"/>
        </xdr:cNvSpPr>
      </xdr:nvSpPr>
      <xdr:spPr>
        <a:xfrm>
          <a:off x="895350" y="101317425"/>
          <a:ext cx="8201025" cy="0"/>
        </a:xfrm>
        <a:prstGeom prst="rect">
          <a:avLst/>
        </a:prstGeom>
        <a:solidFill>
          <a:srgbClr val="FFFFFF"/>
        </a:solidFill>
        <a:ln w="1" cmpd="sng">
          <a:noFill/>
        </a:ln>
      </xdr:spPr>
      <xdr:txBody>
        <a:bodyPr vertOverflow="clip" wrap="square"/>
        <a:p>
          <a:pPr algn="just">
            <a:defRPr/>
          </a:pPr>
          <a:r>
            <a:rPr lang="en-US" cap="none" sz="1200" b="0" i="0" u="none" baseline="0"/>
            <a:t>71 million 5-year redeemable cumulative preference shares in KCB ("RPS") with 71 million free Warrants at an issue price of RM1.00 per RPS.</a:t>
          </a:r>
        </a:p>
      </xdr:txBody>
    </xdr:sp>
    <xdr:clientData/>
  </xdr:twoCellAnchor>
  <xdr:twoCellAnchor>
    <xdr:from>
      <xdr:col>1</xdr:col>
      <xdr:colOff>28575</xdr:colOff>
      <xdr:row>512</xdr:row>
      <xdr:rowOff>0</xdr:rowOff>
    </xdr:from>
    <xdr:to>
      <xdr:col>15</xdr:col>
      <xdr:colOff>0</xdr:colOff>
      <xdr:row>512</xdr:row>
      <xdr:rowOff>0</xdr:rowOff>
    </xdr:to>
    <xdr:sp>
      <xdr:nvSpPr>
        <xdr:cNvPr id="122" name="Text 255"/>
        <xdr:cNvSpPr txBox="1">
          <a:spLocks noChangeArrowheads="1"/>
        </xdr:cNvSpPr>
      </xdr:nvSpPr>
      <xdr:spPr>
        <a:xfrm>
          <a:off x="514350" y="101317425"/>
          <a:ext cx="8658225" cy="0"/>
        </a:xfrm>
        <a:prstGeom prst="rect">
          <a:avLst/>
        </a:prstGeom>
        <a:solidFill>
          <a:srgbClr val="FFFFFF"/>
        </a:solidFill>
        <a:ln w="1" cmpd="sng">
          <a:noFill/>
        </a:ln>
      </xdr:spPr>
      <xdr:txBody>
        <a:bodyPr vertOverflow="clip" wrap="square"/>
        <a:p>
          <a:pPr algn="just">
            <a:defRPr/>
          </a:pPr>
          <a:r>
            <a:rPr lang="en-US" cap="none" sz="1200" b="0" i="0" u="none" baseline="0"/>
            <a:t>On 2 September 2002, Alliance further announced on behalf of KCB that the Company had entered into several supplemental agreements to the conditional sale and purchase agreements dated 28 May 2002 in respect of the Proposed Acquisitions with EOB and also with True Vitality Sdn Bhd ("TVSB") to revise certain terms of the Proposed Acquisitions and the settlement of the Previous Amount Owing as follows :-</a:t>
          </a:r>
        </a:p>
      </xdr:txBody>
    </xdr:sp>
    <xdr:clientData/>
  </xdr:twoCellAnchor>
  <xdr:twoCellAnchor>
    <xdr:from>
      <xdr:col>2</xdr:col>
      <xdr:colOff>28575</xdr:colOff>
      <xdr:row>512</xdr:row>
      <xdr:rowOff>0</xdr:rowOff>
    </xdr:from>
    <xdr:to>
      <xdr:col>14</xdr:col>
      <xdr:colOff>457200</xdr:colOff>
      <xdr:row>512</xdr:row>
      <xdr:rowOff>0</xdr:rowOff>
    </xdr:to>
    <xdr:sp>
      <xdr:nvSpPr>
        <xdr:cNvPr id="123" name="Text 255"/>
        <xdr:cNvSpPr txBox="1">
          <a:spLocks noChangeArrowheads="1"/>
        </xdr:cNvSpPr>
      </xdr:nvSpPr>
      <xdr:spPr>
        <a:xfrm>
          <a:off x="895350" y="101317425"/>
          <a:ext cx="7505700" cy="0"/>
        </a:xfrm>
        <a:prstGeom prst="rect">
          <a:avLst/>
        </a:prstGeom>
        <a:solidFill>
          <a:srgbClr val="FFFFFF"/>
        </a:solidFill>
        <a:ln w="1" cmpd="sng">
          <a:noFill/>
        </a:ln>
      </xdr:spPr>
      <xdr:txBody>
        <a:bodyPr vertOverflow="clip" wrap="square"/>
        <a:p>
          <a:pPr algn="just">
            <a:defRPr/>
          </a:pPr>
          <a:r>
            <a:rPr lang="en-US" cap="none" sz="1200" b="0" i="0" u="none" baseline="0"/>
            <a:t>the Proposed Acquisitions in respect of the Acquiree Companies comprised of :-</a:t>
          </a:r>
        </a:p>
      </xdr:txBody>
    </xdr:sp>
    <xdr:clientData/>
  </xdr:twoCellAnchor>
  <xdr:twoCellAnchor>
    <xdr:from>
      <xdr:col>3</xdr:col>
      <xdr:colOff>28575</xdr:colOff>
      <xdr:row>512</xdr:row>
      <xdr:rowOff>0</xdr:rowOff>
    </xdr:from>
    <xdr:to>
      <xdr:col>14</xdr:col>
      <xdr:colOff>1152525</xdr:colOff>
      <xdr:row>512</xdr:row>
      <xdr:rowOff>0</xdr:rowOff>
    </xdr:to>
    <xdr:sp>
      <xdr:nvSpPr>
        <xdr:cNvPr id="124" name="Text 255"/>
        <xdr:cNvSpPr txBox="1">
          <a:spLocks noChangeArrowheads="1"/>
        </xdr:cNvSpPr>
      </xdr:nvSpPr>
      <xdr:spPr>
        <a:xfrm>
          <a:off x="1209675" y="101317425"/>
          <a:ext cx="7886700" cy="0"/>
        </a:xfrm>
        <a:prstGeom prst="rect">
          <a:avLst/>
        </a:prstGeom>
        <a:solidFill>
          <a:srgbClr val="FFFFFF"/>
        </a:solidFill>
        <a:ln w="1" cmpd="sng">
          <a:noFill/>
        </a:ln>
      </xdr:spPr>
      <xdr:txBody>
        <a:bodyPr vertOverflow="clip" wrap="square"/>
        <a:p>
          <a:pPr algn="just">
            <a:defRPr/>
          </a:pPr>
          <a:r>
            <a:rPr lang="en-US" cap="none" sz="1200" b="0" i="0" u="none" baseline="0"/>
            <a:t>1,250,000 shares representing the entire issued and paid-up share capital in Ambangan Puri Sdn Bhd ("APSB Shares") for a cash consideration of RM31,860,856 as opposed to RM36,312,443;</a:t>
          </a:r>
        </a:p>
      </xdr:txBody>
    </xdr:sp>
    <xdr:clientData/>
  </xdr:twoCellAnchor>
  <xdr:twoCellAnchor>
    <xdr:from>
      <xdr:col>3</xdr:col>
      <xdr:colOff>38100</xdr:colOff>
      <xdr:row>512</xdr:row>
      <xdr:rowOff>0</xdr:rowOff>
    </xdr:from>
    <xdr:to>
      <xdr:col>14</xdr:col>
      <xdr:colOff>1181100</xdr:colOff>
      <xdr:row>512</xdr:row>
      <xdr:rowOff>0</xdr:rowOff>
    </xdr:to>
    <xdr:sp>
      <xdr:nvSpPr>
        <xdr:cNvPr id="125" name="Text 255"/>
        <xdr:cNvSpPr txBox="1">
          <a:spLocks noChangeArrowheads="1"/>
        </xdr:cNvSpPr>
      </xdr:nvSpPr>
      <xdr:spPr>
        <a:xfrm>
          <a:off x="1219200" y="101317425"/>
          <a:ext cx="7905750" cy="0"/>
        </a:xfrm>
        <a:prstGeom prst="rect">
          <a:avLst/>
        </a:prstGeom>
        <a:solidFill>
          <a:srgbClr val="FFFFFF"/>
        </a:solidFill>
        <a:ln w="1" cmpd="sng">
          <a:noFill/>
        </a:ln>
      </xdr:spPr>
      <xdr:txBody>
        <a:bodyPr vertOverflow="clip" wrap="square"/>
        <a:p>
          <a:pPr algn="just">
            <a:defRPr/>
          </a:pPr>
          <a:r>
            <a:rPr lang="en-US" cap="none" sz="1200" b="0" i="0" u="none" baseline="0"/>
            <a:t>24,152,582 shares representing the entire issued and paid-up share capital in Regal Alliance Sdn Bhd ("RASB Shares") for a cash consideration of RM33,576,769 as previously announced; and</a:t>
          </a:r>
        </a:p>
      </xdr:txBody>
    </xdr:sp>
    <xdr:clientData/>
  </xdr:twoCellAnchor>
  <xdr:twoCellAnchor>
    <xdr:from>
      <xdr:col>3</xdr:col>
      <xdr:colOff>38100</xdr:colOff>
      <xdr:row>512</xdr:row>
      <xdr:rowOff>0</xdr:rowOff>
    </xdr:from>
    <xdr:to>
      <xdr:col>14</xdr:col>
      <xdr:colOff>1162050</xdr:colOff>
      <xdr:row>512</xdr:row>
      <xdr:rowOff>0</xdr:rowOff>
    </xdr:to>
    <xdr:sp>
      <xdr:nvSpPr>
        <xdr:cNvPr id="126" name="Text 255"/>
        <xdr:cNvSpPr txBox="1">
          <a:spLocks noChangeArrowheads="1"/>
        </xdr:cNvSpPr>
      </xdr:nvSpPr>
      <xdr:spPr>
        <a:xfrm>
          <a:off x="1219200" y="101317425"/>
          <a:ext cx="7886700" cy="0"/>
        </a:xfrm>
        <a:prstGeom prst="rect">
          <a:avLst/>
        </a:prstGeom>
        <a:solidFill>
          <a:srgbClr val="FFFFFF"/>
        </a:solidFill>
        <a:ln w="1" cmpd="sng">
          <a:noFill/>
        </a:ln>
      </xdr:spPr>
      <xdr:txBody>
        <a:bodyPr vertOverflow="clip" wrap="square"/>
        <a:p>
          <a:pPr algn="just">
            <a:defRPr/>
          </a:pPr>
          <a:r>
            <a:rPr lang="en-US" cap="none" sz="1200" b="0" i="0" u="none" baseline="0"/>
            <a:t>7,000,000 shares representing the present entire issued and paid-up share capital in E&amp;O Properties Sdn Bhd ("EOP") and 9,580,000 new shares in EOP to be issued pursuant to the capitalisation of amount owing by EOP to EOB (collectively "EOP Shares"), for a cash consideration of RM12,470,013 as opposed to RM12,616,939.</a:t>
          </a:r>
        </a:p>
      </xdr:txBody>
    </xdr:sp>
    <xdr:clientData/>
  </xdr:twoCellAnchor>
  <xdr:twoCellAnchor>
    <xdr:from>
      <xdr:col>2</xdr:col>
      <xdr:colOff>38100</xdr:colOff>
      <xdr:row>512</xdr:row>
      <xdr:rowOff>0</xdr:rowOff>
    </xdr:from>
    <xdr:to>
      <xdr:col>14</xdr:col>
      <xdr:colOff>1181100</xdr:colOff>
      <xdr:row>512</xdr:row>
      <xdr:rowOff>0</xdr:rowOff>
    </xdr:to>
    <xdr:sp>
      <xdr:nvSpPr>
        <xdr:cNvPr id="127" name="Text 255"/>
        <xdr:cNvSpPr txBox="1">
          <a:spLocks noChangeArrowheads="1"/>
        </xdr:cNvSpPr>
      </xdr:nvSpPr>
      <xdr:spPr>
        <a:xfrm>
          <a:off x="904875" y="101317425"/>
          <a:ext cx="8220075" cy="0"/>
        </a:xfrm>
        <a:prstGeom prst="rect">
          <a:avLst/>
        </a:prstGeom>
        <a:solidFill>
          <a:srgbClr val="FFFFFF"/>
        </a:solidFill>
        <a:ln w="1" cmpd="sng">
          <a:noFill/>
        </a:ln>
      </xdr:spPr>
      <xdr:txBody>
        <a:bodyPr vertOverflow="clip" wrap="square"/>
        <a:p>
          <a:pPr algn="just">
            <a:defRPr/>
          </a:pPr>
          <a:r>
            <a:rPr lang="en-US" cap="none" sz="1200" b="0" i="0" u="none" baseline="0"/>
            <a:t>the purchase consideration for the TVSB Land of RM90.0 million was proposed to be satisfied by RM9.0 million in cash and RM81.0 million via the issuance of approximately 97.590 million new KCB shares at an issue price of RM0.83 per new KCB share instead of 12,048,193 new KCB shares  and 71 million RPS and 71 million Warrants.</a:t>
          </a:r>
        </a:p>
      </xdr:txBody>
    </xdr:sp>
    <xdr:clientData/>
  </xdr:twoCellAnchor>
  <xdr:twoCellAnchor>
    <xdr:from>
      <xdr:col>2</xdr:col>
      <xdr:colOff>38100</xdr:colOff>
      <xdr:row>512</xdr:row>
      <xdr:rowOff>0</xdr:rowOff>
    </xdr:from>
    <xdr:to>
      <xdr:col>14</xdr:col>
      <xdr:colOff>1181100</xdr:colOff>
      <xdr:row>512</xdr:row>
      <xdr:rowOff>0</xdr:rowOff>
    </xdr:to>
    <xdr:sp>
      <xdr:nvSpPr>
        <xdr:cNvPr id="128" name="Text 255"/>
        <xdr:cNvSpPr txBox="1">
          <a:spLocks noChangeArrowheads="1"/>
        </xdr:cNvSpPr>
      </xdr:nvSpPr>
      <xdr:spPr>
        <a:xfrm>
          <a:off x="904875" y="101317425"/>
          <a:ext cx="8220075" cy="0"/>
        </a:xfrm>
        <a:prstGeom prst="rect">
          <a:avLst/>
        </a:prstGeom>
        <a:solidFill>
          <a:srgbClr val="FFFFFF"/>
        </a:solidFill>
        <a:ln w="1" cmpd="sng">
          <a:noFill/>
        </a:ln>
      </xdr:spPr>
      <xdr:txBody>
        <a:bodyPr vertOverflow="clip" wrap="square"/>
        <a:p>
          <a:pPr algn="l">
            <a:defRPr/>
          </a:pPr>
          <a:r>
            <a:rPr lang="en-US" cap="none" sz="1200" b="0" i="0" u="none" baseline="0"/>
            <a:t>the Company proposed to settle/acquire certain amount owing by two Acquiree Companies, their subsidiaries and/or associated company to EOB ("Proposed Debt Settlement" and "Proposed Debt Acquisition" respectively) as follows :-
</a:t>
          </a:r>
        </a:p>
      </xdr:txBody>
    </xdr:sp>
    <xdr:clientData/>
  </xdr:twoCellAnchor>
  <xdr:twoCellAnchor>
    <xdr:from>
      <xdr:col>2</xdr:col>
      <xdr:colOff>66675</xdr:colOff>
      <xdr:row>512</xdr:row>
      <xdr:rowOff>0</xdr:rowOff>
    </xdr:from>
    <xdr:to>
      <xdr:col>14</xdr:col>
      <xdr:colOff>1143000</xdr:colOff>
      <xdr:row>512</xdr:row>
      <xdr:rowOff>0</xdr:rowOff>
    </xdr:to>
    <xdr:sp>
      <xdr:nvSpPr>
        <xdr:cNvPr id="129" name="Text 255"/>
        <xdr:cNvSpPr txBox="1">
          <a:spLocks noChangeArrowheads="1"/>
        </xdr:cNvSpPr>
      </xdr:nvSpPr>
      <xdr:spPr>
        <a:xfrm>
          <a:off x="933450" y="101317425"/>
          <a:ext cx="8153400" cy="0"/>
        </a:xfrm>
        <a:prstGeom prst="rect">
          <a:avLst/>
        </a:prstGeom>
        <a:solidFill>
          <a:srgbClr val="FFFFFF"/>
        </a:solidFill>
        <a:ln w="1" cmpd="sng">
          <a:noFill/>
        </a:ln>
      </xdr:spPr>
      <xdr:txBody>
        <a:bodyPr vertOverflow="clip" wrap="square"/>
        <a:p>
          <a:pPr algn="just">
            <a:defRPr/>
          </a:pPr>
          <a:r>
            <a:rPr lang="en-US" cap="none" sz="1200" b="0" i="0" u="none" baseline="0"/>
            <a:t>the proposed amendments to the Articles of Association of KCB to facilitate the issuance of the RPS and RSPS would no longer be necessary.</a:t>
          </a:r>
        </a:p>
      </xdr:txBody>
    </xdr:sp>
    <xdr:clientData/>
  </xdr:twoCellAnchor>
  <xdr:twoCellAnchor>
    <xdr:from>
      <xdr:col>1</xdr:col>
      <xdr:colOff>28575</xdr:colOff>
      <xdr:row>512</xdr:row>
      <xdr:rowOff>0</xdr:rowOff>
    </xdr:from>
    <xdr:to>
      <xdr:col>14</xdr:col>
      <xdr:colOff>1190625</xdr:colOff>
      <xdr:row>512</xdr:row>
      <xdr:rowOff>0</xdr:rowOff>
    </xdr:to>
    <xdr:sp>
      <xdr:nvSpPr>
        <xdr:cNvPr id="130" name="Text 255"/>
        <xdr:cNvSpPr txBox="1">
          <a:spLocks noChangeArrowheads="1"/>
        </xdr:cNvSpPr>
      </xdr:nvSpPr>
      <xdr:spPr>
        <a:xfrm>
          <a:off x="514350" y="101317425"/>
          <a:ext cx="8620125" cy="0"/>
        </a:xfrm>
        <a:prstGeom prst="rect">
          <a:avLst/>
        </a:prstGeom>
        <a:solidFill>
          <a:srgbClr val="FFFFFF"/>
        </a:solidFill>
        <a:ln w="1" cmpd="sng">
          <a:noFill/>
        </a:ln>
      </xdr:spPr>
      <xdr:txBody>
        <a:bodyPr vertOverflow="clip" wrap="square"/>
        <a:p>
          <a:pPr algn="just">
            <a:defRPr/>
          </a:pPr>
          <a:r>
            <a:rPr lang="en-US" cap="none" sz="1200" b="0" i="0" u="none" baseline="0"/>
            <a:t>On 14 January 2003, Alliance had on behalf of the Company announced that the Foreign Investment Committee had approved the corporate proposals via its letter dated 31 December 2002. </a:t>
          </a:r>
        </a:p>
      </xdr:txBody>
    </xdr:sp>
    <xdr:clientData/>
  </xdr:twoCellAnchor>
  <xdr:twoCellAnchor>
    <xdr:from>
      <xdr:col>1</xdr:col>
      <xdr:colOff>28575</xdr:colOff>
      <xdr:row>270</xdr:row>
      <xdr:rowOff>0</xdr:rowOff>
    </xdr:from>
    <xdr:to>
      <xdr:col>14</xdr:col>
      <xdr:colOff>1171575</xdr:colOff>
      <xdr:row>271</xdr:row>
      <xdr:rowOff>76200</xdr:rowOff>
    </xdr:to>
    <xdr:sp>
      <xdr:nvSpPr>
        <xdr:cNvPr id="131" name="Text 255"/>
        <xdr:cNvSpPr txBox="1">
          <a:spLocks noChangeArrowheads="1"/>
        </xdr:cNvSpPr>
      </xdr:nvSpPr>
      <xdr:spPr>
        <a:xfrm>
          <a:off x="514350" y="52663725"/>
          <a:ext cx="8601075" cy="276225"/>
        </a:xfrm>
        <a:prstGeom prst="rect">
          <a:avLst/>
        </a:prstGeom>
        <a:solidFill>
          <a:srgbClr val="FFFFFF"/>
        </a:solidFill>
        <a:ln w="1" cmpd="sng">
          <a:noFill/>
        </a:ln>
      </xdr:spPr>
      <xdr:txBody>
        <a:bodyPr vertOverflow="clip" wrap="square"/>
        <a:p>
          <a:pPr algn="just">
            <a:defRPr/>
          </a:pPr>
          <a:r>
            <a:rPr lang="en-US" cap="none" sz="1200" b="0" i="0" u="none" baseline="0"/>
            <a:t>The  financial statements for the year ended 30 April 2005 were not subject to any qualification by the auditor.</a:t>
          </a:r>
        </a:p>
      </xdr:txBody>
    </xdr:sp>
    <xdr:clientData/>
  </xdr:twoCellAnchor>
  <xdr:twoCellAnchor>
    <xdr:from>
      <xdr:col>1</xdr:col>
      <xdr:colOff>28575</xdr:colOff>
      <xdr:row>286</xdr:row>
      <xdr:rowOff>161925</xdr:rowOff>
    </xdr:from>
    <xdr:to>
      <xdr:col>14</xdr:col>
      <xdr:colOff>1143000</xdr:colOff>
      <xdr:row>289</xdr:row>
      <xdr:rowOff>85725</xdr:rowOff>
    </xdr:to>
    <xdr:sp>
      <xdr:nvSpPr>
        <xdr:cNvPr id="132" name="Text 255"/>
        <xdr:cNvSpPr txBox="1">
          <a:spLocks noChangeArrowheads="1"/>
        </xdr:cNvSpPr>
      </xdr:nvSpPr>
      <xdr:spPr>
        <a:xfrm>
          <a:off x="514350" y="56026050"/>
          <a:ext cx="8572500" cy="523875"/>
        </a:xfrm>
        <a:prstGeom prst="rect">
          <a:avLst/>
        </a:prstGeom>
        <a:solidFill>
          <a:srgbClr val="FFFFFF"/>
        </a:solidFill>
        <a:ln w="1" cmpd="sng">
          <a:noFill/>
        </a:ln>
      </xdr:spPr>
      <xdr:txBody>
        <a:bodyPr vertOverflow="clip" wrap="square"/>
        <a:p>
          <a:pPr algn="just">
            <a:defRPr/>
          </a:pPr>
          <a:r>
            <a:rPr lang="en-US" cap="none" sz="1200" b="0" i="0" u="none" baseline="0"/>
            <a:t>There were no changes in estimates reported in prior interim periods of the current financial year or prior financial year which have a material effect in the current interim period.</a:t>
          </a:r>
        </a:p>
      </xdr:txBody>
    </xdr:sp>
    <xdr:clientData/>
  </xdr:twoCellAnchor>
  <xdr:twoCellAnchor>
    <xdr:from>
      <xdr:col>2</xdr:col>
      <xdr:colOff>9525</xdr:colOff>
      <xdr:row>512</xdr:row>
      <xdr:rowOff>0</xdr:rowOff>
    </xdr:from>
    <xdr:to>
      <xdr:col>14</xdr:col>
      <xdr:colOff>1133475</xdr:colOff>
      <xdr:row>512</xdr:row>
      <xdr:rowOff>0</xdr:rowOff>
    </xdr:to>
    <xdr:sp>
      <xdr:nvSpPr>
        <xdr:cNvPr id="133" name="Text 255"/>
        <xdr:cNvSpPr txBox="1">
          <a:spLocks noChangeArrowheads="1"/>
        </xdr:cNvSpPr>
      </xdr:nvSpPr>
      <xdr:spPr>
        <a:xfrm>
          <a:off x="876300" y="101317425"/>
          <a:ext cx="8201025" cy="0"/>
        </a:xfrm>
        <a:prstGeom prst="rect">
          <a:avLst/>
        </a:prstGeom>
        <a:solidFill>
          <a:srgbClr val="FFFFFF"/>
        </a:solidFill>
        <a:ln w="1" cmpd="sng">
          <a:noFill/>
        </a:ln>
      </xdr:spPr>
      <xdr:txBody>
        <a:bodyPr vertOverflow="clip" wrap="square"/>
        <a:p>
          <a:pPr algn="just">
            <a:defRPr/>
          </a:pPr>
          <a:r>
            <a:rPr lang="en-US" cap="none" sz="1200" b="0" i="0" u="none" baseline="0"/>
            <a:t>The abovementioned purchase consideration for the Acquiree Companies was arrived at after taking into consideration their respective audited financial statements as at 31 March 2002.</a:t>
          </a:r>
        </a:p>
      </xdr:txBody>
    </xdr:sp>
    <xdr:clientData/>
  </xdr:twoCellAnchor>
  <xdr:twoCellAnchor>
    <xdr:from>
      <xdr:col>2</xdr:col>
      <xdr:colOff>66675</xdr:colOff>
      <xdr:row>512</xdr:row>
      <xdr:rowOff>0</xdr:rowOff>
    </xdr:from>
    <xdr:to>
      <xdr:col>14</xdr:col>
      <xdr:colOff>1133475</xdr:colOff>
      <xdr:row>512</xdr:row>
      <xdr:rowOff>0</xdr:rowOff>
    </xdr:to>
    <xdr:sp>
      <xdr:nvSpPr>
        <xdr:cNvPr id="134" name="Text 255"/>
        <xdr:cNvSpPr txBox="1">
          <a:spLocks noChangeArrowheads="1"/>
        </xdr:cNvSpPr>
      </xdr:nvSpPr>
      <xdr:spPr>
        <a:xfrm>
          <a:off x="933450" y="101317425"/>
          <a:ext cx="8143875" cy="0"/>
        </a:xfrm>
        <a:prstGeom prst="rect">
          <a:avLst/>
        </a:prstGeom>
        <a:solidFill>
          <a:srgbClr val="FFFFFF"/>
        </a:solidFill>
        <a:ln w="1" cmpd="sng">
          <a:noFill/>
        </a:ln>
      </xdr:spPr>
      <xdr:txBody>
        <a:bodyPr vertOverflow="clip" wrap="square"/>
        <a:p>
          <a:pPr algn="just">
            <a:defRPr/>
          </a:pPr>
          <a:r>
            <a:rPr lang="en-US" cap="none" sz="1200" b="0" i="0" u="none" baseline="0"/>
            <a:t>the proposed increase in KCB's authorised share capital from the present RM500 million comprising 1,000 million ordinary shares of RM0.50 each to RM1 billion comprising 2 billion ordinary shares of RM0.50 each.</a:t>
          </a:r>
        </a:p>
      </xdr:txBody>
    </xdr:sp>
    <xdr:clientData/>
  </xdr:twoCellAnchor>
  <xdr:twoCellAnchor>
    <xdr:from>
      <xdr:col>1</xdr:col>
      <xdr:colOff>28575</xdr:colOff>
      <xdr:row>280</xdr:row>
      <xdr:rowOff>47625</xdr:rowOff>
    </xdr:from>
    <xdr:to>
      <xdr:col>14</xdr:col>
      <xdr:colOff>1209675</xdr:colOff>
      <xdr:row>282</xdr:row>
      <xdr:rowOff>190500</xdr:rowOff>
    </xdr:to>
    <xdr:sp>
      <xdr:nvSpPr>
        <xdr:cNvPr id="135" name="Text 255"/>
        <xdr:cNvSpPr txBox="1">
          <a:spLocks noChangeArrowheads="1"/>
        </xdr:cNvSpPr>
      </xdr:nvSpPr>
      <xdr:spPr>
        <a:xfrm>
          <a:off x="514350" y="54711600"/>
          <a:ext cx="8639175" cy="542925"/>
        </a:xfrm>
        <a:prstGeom prst="rect">
          <a:avLst/>
        </a:prstGeom>
        <a:solidFill>
          <a:srgbClr val="FFFFFF"/>
        </a:solidFill>
        <a:ln w="1" cmpd="sng">
          <a:noFill/>
        </a:ln>
      </xdr:spPr>
      <xdr:txBody>
        <a:bodyPr vertOverflow="clip" wrap="square"/>
        <a:p>
          <a:pPr algn="just">
            <a:defRPr/>
          </a:pPr>
          <a:r>
            <a:rPr lang="en-US" cap="none" sz="1200" b="0" i="0" u="none" baseline="0"/>
            <a:t>There were no unusual items affecting assets, liabilities, equity, net income or cashflows during the financial quarter ended 31 July 2005 except for the reversal of provision for doubtful debts of RM1.69 million due to the capitalisation of a debt owing.
</a:t>
          </a:r>
        </a:p>
      </xdr:txBody>
    </xdr:sp>
    <xdr:clientData/>
  </xdr:twoCellAnchor>
  <xdr:twoCellAnchor>
    <xdr:from>
      <xdr:col>3</xdr:col>
      <xdr:colOff>9525</xdr:colOff>
      <xdr:row>512</xdr:row>
      <xdr:rowOff>0</xdr:rowOff>
    </xdr:from>
    <xdr:to>
      <xdr:col>14</xdr:col>
      <xdr:colOff>1171575</xdr:colOff>
      <xdr:row>512</xdr:row>
      <xdr:rowOff>0</xdr:rowOff>
    </xdr:to>
    <xdr:sp>
      <xdr:nvSpPr>
        <xdr:cNvPr id="136" name="Text 255"/>
        <xdr:cNvSpPr txBox="1">
          <a:spLocks noChangeArrowheads="1"/>
        </xdr:cNvSpPr>
      </xdr:nvSpPr>
      <xdr:spPr>
        <a:xfrm>
          <a:off x="1190625" y="101317425"/>
          <a:ext cx="7924800" cy="0"/>
        </a:xfrm>
        <a:prstGeom prst="rect">
          <a:avLst/>
        </a:prstGeom>
        <a:solidFill>
          <a:srgbClr val="FFFFFF"/>
        </a:solidFill>
        <a:ln w="1" cmpd="sng">
          <a:noFill/>
        </a:ln>
      </xdr:spPr>
      <xdr:txBody>
        <a:bodyPr vertOverflow="clip" wrap="square"/>
        <a:p>
          <a:pPr algn="just">
            <a:defRPr/>
          </a:pPr>
          <a:r>
            <a:rPr lang="en-US" cap="none" sz="1200" b="0" i="0" u="none" baseline="0"/>
            <a:t>issuance of RM116.0 million nominal value of secured bonds at 100% of its nominal value with 116 million Warrants ("Proposed Bonds Issue with Warrants"); and
</a:t>
          </a:r>
        </a:p>
      </xdr:txBody>
    </xdr:sp>
    <xdr:clientData/>
  </xdr:twoCellAnchor>
  <xdr:twoCellAnchor>
    <xdr:from>
      <xdr:col>2</xdr:col>
      <xdr:colOff>28575</xdr:colOff>
      <xdr:row>381</xdr:row>
      <xdr:rowOff>0</xdr:rowOff>
    </xdr:from>
    <xdr:to>
      <xdr:col>14</xdr:col>
      <xdr:colOff>1028700</xdr:colOff>
      <xdr:row>381</xdr:row>
      <xdr:rowOff>0</xdr:rowOff>
    </xdr:to>
    <xdr:sp>
      <xdr:nvSpPr>
        <xdr:cNvPr id="137" name="Text 255"/>
        <xdr:cNvSpPr txBox="1">
          <a:spLocks noChangeArrowheads="1"/>
        </xdr:cNvSpPr>
      </xdr:nvSpPr>
      <xdr:spPr>
        <a:xfrm>
          <a:off x="895350" y="74942700"/>
          <a:ext cx="8077200" cy="0"/>
        </a:xfrm>
        <a:prstGeom prst="rect">
          <a:avLst/>
        </a:prstGeom>
        <a:solidFill>
          <a:srgbClr val="FFFFFF"/>
        </a:solidFill>
        <a:ln w="1" cmpd="sng">
          <a:noFill/>
        </a:ln>
      </xdr:spPr>
      <xdr:txBody>
        <a:bodyPr vertOverflow="clip" wrap="square"/>
        <a:p>
          <a:pPr algn="just">
            <a:defRPr/>
          </a:pPr>
          <a:r>
            <a:rPr lang="en-US" cap="none" sz="1200" b="0" i="0" u="none" baseline="0"/>
            <a:t>On 18 October 2002, the Company has completed the subscription of 800 new ordinary shares of RM1.00 each in Emerald Designs Sdn Bhd ("EDSB") representing 80% equity interest of EDSB's enlarged issued and paid-up share capital for a total cash consideration of RM800 pursuant to the Share Subscription Agreement dated 28 May 2002 entered into by the Company with EDSB and the existing shareholders of EDSB, namely Ng Kok Cheang and Ooi Siew Siew.  </a:t>
          </a:r>
        </a:p>
      </xdr:txBody>
    </xdr:sp>
    <xdr:clientData/>
  </xdr:twoCellAnchor>
  <xdr:twoCellAnchor>
    <xdr:from>
      <xdr:col>1</xdr:col>
      <xdr:colOff>28575</xdr:colOff>
      <xdr:row>381</xdr:row>
      <xdr:rowOff>0</xdr:rowOff>
    </xdr:from>
    <xdr:to>
      <xdr:col>14</xdr:col>
      <xdr:colOff>1028700</xdr:colOff>
      <xdr:row>381</xdr:row>
      <xdr:rowOff>0</xdr:rowOff>
    </xdr:to>
    <xdr:sp>
      <xdr:nvSpPr>
        <xdr:cNvPr id="138" name="Text 255"/>
        <xdr:cNvSpPr txBox="1">
          <a:spLocks noChangeArrowheads="1"/>
        </xdr:cNvSpPr>
      </xdr:nvSpPr>
      <xdr:spPr>
        <a:xfrm>
          <a:off x="514350" y="74942700"/>
          <a:ext cx="8458200" cy="0"/>
        </a:xfrm>
        <a:prstGeom prst="rect">
          <a:avLst/>
        </a:prstGeom>
        <a:solidFill>
          <a:srgbClr val="FFFFFF"/>
        </a:solidFill>
        <a:ln w="1" cmpd="sng">
          <a:noFill/>
        </a:ln>
      </xdr:spPr>
      <xdr:txBody>
        <a:bodyPr vertOverflow="clip" wrap="square"/>
        <a:p>
          <a:pPr algn="just">
            <a:defRPr/>
          </a:pPr>
          <a:r>
            <a:rPr lang="en-US" cap="none" sz="1200" b="0" i="0" u="none" baseline="0"/>
            <a:t>On 18 October 2002, the Company has completed the subscription of 800 new ordinary shares of RM1.00 each in Emerald Designs Sdn Bhd ("EDSB") representing 80% equity interest of EDSB's enlarged issued and paid-up share capital for a total cash consideration of RM800 pursuant to the Share Subscription Agreement dated 28 May 2002 entered into by the Company with EDSB and the existing shareholders of EDSB, namely Ng Kok Cheang and Ooi Siew Siew.  </a:t>
          </a:r>
        </a:p>
      </xdr:txBody>
    </xdr:sp>
    <xdr:clientData/>
  </xdr:twoCellAnchor>
  <xdr:twoCellAnchor>
    <xdr:from>
      <xdr:col>2</xdr:col>
      <xdr:colOff>38100</xdr:colOff>
      <xdr:row>381</xdr:row>
      <xdr:rowOff>0</xdr:rowOff>
    </xdr:from>
    <xdr:to>
      <xdr:col>14</xdr:col>
      <xdr:colOff>1019175</xdr:colOff>
      <xdr:row>381</xdr:row>
      <xdr:rowOff>0</xdr:rowOff>
    </xdr:to>
    <xdr:sp>
      <xdr:nvSpPr>
        <xdr:cNvPr id="139" name="Text 255"/>
        <xdr:cNvSpPr txBox="1">
          <a:spLocks noChangeArrowheads="1"/>
        </xdr:cNvSpPr>
      </xdr:nvSpPr>
      <xdr:spPr>
        <a:xfrm flipV="1">
          <a:off x="904875" y="74942700"/>
          <a:ext cx="8058150" cy="0"/>
        </a:xfrm>
        <a:prstGeom prst="rect">
          <a:avLst/>
        </a:prstGeom>
        <a:solidFill>
          <a:srgbClr val="FFFFFF"/>
        </a:solidFill>
        <a:ln w="1" cmpd="sng">
          <a:noFill/>
        </a:ln>
      </xdr:spPr>
      <xdr:txBody>
        <a:bodyPr vertOverflow="clip" wrap="square"/>
        <a:p>
          <a:pPr algn="just">
            <a:defRPr/>
          </a:pPr>
          <a:r>
            <a:rPr lang="en-US" cap="none" sz="1200" b="0" i="0" u="none" baseline="0"/>
            <a:t>On 9 May 2002, the Company through its wholly-owned subsidiary, Patsawan Properties Sdn Bhd ("PPSB"), acquired 2 ordinary shares of RM1.00 each and subscribed for 259,998 ordinary shares of RM1.00 each, at par for cash representing 52%  equity interest in Four Seasons Development Sdn Bhd ("FSDSB"). Subsequently, PPSB has on 2 December 2002 disposed of its entire equity interest in FSDSB for a cash consideration of RM260,000.00 
</a:t>
          </a:r>
        </a:p>
      </xdr:txBody>
    </xdr:sp>
    <xdr:clientData/>
  </xdr:twoCellAnchor>
  <xdr:twoCellAnchor>
    <xdr:from>
      <xdr:col>2</xdr:col>
      <xdr:colOff>28575</xdr:colOff>
      <xdr:row>366</xdr:row>
      <xdr:rowOff>0</xdr:rowOff>
    </xdr:from>
    <xdr:to>
      <xdr:col>14</xdr:col>
      <xdr:colOff>1009650</xdr:colOff>
      <xdr:row>366</xdr:row>
      <xdr:rowOff>0</xdr:rowOff>
    </xdr:to>
    <xdr:sp>
      <xdr:nvSpPr>
        <xdr:cNvPr id="140" name="Text 255"/>
        <xdr:cNvSpPr txBox="1">
          <a:spLocks noChangeArrowheads="1"/>
        </xdr:cNvSpPr>
      </xdr:nvSpPr>
      <xdr:spPr>
        <a:xfrm flipV="1">
          <a:off x="895350" y="71942325"/>
          <a:ext cx="8058150" cy="0"/>
        </a:xfrm>
        <a:prstGeom prst="rect">
          <a:avLst/>
        </a:prstGeom>
        <a:solidFill>
          <a:srgbClr val="FFFFFF"/>
        </a:solidFill>
        <a:ln w="1" cmpd="sng">
          <a:noFill/>
        </a:ln>
      </xdr:spPr>
      <xdr:txBody>
        <a:bodyPr vertOverflow="clip" wrap="square"/>
        <a:p>
          <a:pPr algn="just">
            <a:defRPr/>
          </a:pPr>
          <a:r>
            <a:rPr lang="en-US" cap="none" sz="1200" b="0" i="0" u="none" baseline="0"/>
            <a:t>On 9 May 2002, the Company through its wholly-owned subsidiary, Patsawan Properties Sdn Bhd ("PPSB"), acquired 2 ordinary shares of RM1.00 each and subscribed for 259,998 ordinary shares of RM1.00 each, at par for cash representing 52%  equity interest in Four Seasons Development Sdn Bhd (FSDSB). Subsequnetly, PPSB has on 2 December 2002 disposed of its entire equity interest in FSDSB for a cash consideration of RM260,000.00 
</a:t>
          </a:r>
        </a:p>
      </xdr:txBody>
    </xdr:sp>
    <xdr:clientData/>
  </xdr:twoCellAnchor>
  <xdr:twoCellAnchor>
    <xdr:from>
      <xdr:col>1</xdr:col>
      <xdr:colOff>9525</xdr:colOff>
      <xdr:row>512</xdr:row>
      <xdr:rowOff>0</xdr:rowOff>
    </xdr:from>
    <xdr:to>
      <xdr:col>14</xdr:col>
      <xdr:colOff>1181100</xdr:colOff>
      <xdr:row>512</xdr:row>
      <xdr:rowOff>0</xdr:rowOff>
    </xdr:to>
    <xdr:sp>
      <xdr:nvSpPr>
        <xdr:cNvPr id="141" name="Text 255"/>
        <xdr:cNvSpPr txBox="1">
          <a:spLocks noChangeArrowheads="1"/>
        </xdr:cNvSpPr>
      </xdr:nvSpPr>
      <xdr:spPr>
        <a:xfrm>
          <a:off x="495300" y="101317425"/>
          <a:ext cx="8629650" cy="0"/>
        </a:xfrm>
        <a:prstGeom prst="rect">
          <a:avLst/>
        </a:prstGeom>
        <a:solidFill>
          <a:srgbClr val="FFFFFF"/>
        </a:solidFill>
        <a:ln w="1" cmpd="sng">
          <a:noFill/>
        </a:ln>
      </xdr:spPr>
      <xdr:txBody>
        <a:bodyPr vertOverflow="clip" wrap="square"/>
        <a:p>
          <a:pPr algn="just">
            <a:defRPr/>
          </a:pPr>
          <a:r>
            <a:rPr lang="en-US" cap="none" sz="1200" b="0" i="0" u="none" baseline="0"/>
            <a:t>On 29 November 2002, Alliance had on behalf of the Company announced that KCB, EOB and TVSB had entered into a further supplemental agreement whereby the parties agreed, inter-alia, to an extension of time for a further twelve (12) months from 24 November 2002 to 23 November 2003, to satisfy and fulfil the conditions precedent as set out in the sale and purchase agreements dated 28 May 2002 and the supplemental sale and purchase agreements dated 2 September 2002.</a:t>
          </a:r>
        </a:p>
      </xdr:txBody>
    </xdr:sp>
    <xdr:clientData/>
  </xdr:twoCellAnchor>
  <xdr:twoCellAnchor>
    <xdr:from>
      <xdr:col>2</xdr:col>
      <xdr:colOff>38100</xdr:colOff>
      <xdr:row>381</xdr:row>
      <xdr:rowOff>0</xdr:rowOff>
    </xdr:from>
    <xdr:to>
      <xdr:col>14</xdr:col>
      <xdr:colOff>1019175</xdr:colOff>
      <xdr:row>381</xdr:row>
      <xdr:rowOff>0</xdr:rowOff>
    </xdr:to>
    <xdr:sp>
      <xdr:nvSpPr>
        <xdr:cNvPr id="142" name="Text 255"/>
        <xdr:cNvSpPr txBox="1">
          <a:spLocks noChangeArrowheads="1"/>
        </xdr:cNvSpPr>
      </xdr:nvSpPr>
      <xdr:spPr>
        <a:xfrm flipV="1">
          <a:off x="904875" y="74942700"/>
          <a:ext cx="8058150" cy="0"/>
        </a:xfrm>
        <a:prstGeom prst="rect">
          <a:avLst/>
        </a:prstGeom>
        <a:solidFill>
          <a:srgbClr val="FFFFFF"/>
        </a:solidFill>
        <a:ln w="1" cmpd="sng">
          <a:noFill/>
        </a:ln>
      </xdr:spPr>
      <xdr:txBody>
        <a:bodyPr vertOverflow="clip" wrap="square"/>
        <a:p>
          <a:pPr algn="just">
            <a:defRPr/>
          </a:pPr>
          <a:r>
            <a:rPr lang="en-US" cap="none" sz="1200" b="0" i="0" u="none" baseline="0"/>
            <a:t>On 14 January 2003, the Company through its wholly-owned subsidiary, Kamunting Management Services Sdn Bhd ("KMS") acquired a dormant shelf company, Bridgecrest Resources Sdn Bhd ("BRSB") comprising 2 subscribers' shares of RM1.00 each for cash at par.  Further, on 22 January 2003, KMS had subscribed for 68 shares in BRSB for cash at par resulting in a total shareholding of 70 shares representing 70% of the enlarged issued and paid-up share capital of BRSB.
</a:t>
          </a:r>
        </a:p>
      </xdr:txBody>
    </xdr:sp>
    <xdr:clientData/>
  </xdr:twoCellAnchor>
  <xdr:twoCellAnchor>
    <xdr:from>
      <xdr:col>2</xdr:col>
      <xdr:colOff>28575</xdr:colOff>
      <xdr:row>381</xdr:row>
      <xdr:rowOff>0</xdr:rowOff>
    </xdr:from>
    <xdr:to>
      <xdr:col>14</xdr:col>
      <xdr:colOff>1019175</xdr:colOff>
      <xdr:row>381</xdr:row>
      <xdr:rowOff>0</xdr:rowOff>
    </xdr:to>
    <xdr:sp>
      <xdr:nvSpPr>
        <xdr:cNvPr id="143" name="Text 255"/>
        <xdr:cNvSpPr txBox="1">
          <a:spLocks noChangeArrowheads="1"/>
        </xdr:cNvSpPr>
      </xdr:nvSpPr>
      <xdr:spPr>
        <a:xfrm flipV="1">
          <a:off x="895350" y="74942700"/>
          <a:ext cx="8067675" cy="0"/>
        </a:xfrm>
        <a:prstGeom prst="rect">
          <a:avLst/>
        </a:prstGeom>
        <a:solidFill>
          <a:srgbClr val="FFFFFF"/>
        </a:solidFill>
        <a:ln w="1" cmpd="sng">
          <a:noFill/>
        </a:ln>
      </xdr:spPr>
      <xdr:txBody>
        <a:bodyPr vertOverflow="clip" wrap="square"/>
        <a:p>
          <a:pPr algn="just">
            <a:defRPr/>
          </a:pPr>
          <a:r>
            <a:rPr lang="en-US" cap="none" sz="1200" b="0" i="0" u="none" baseline="0"/>
            <a:t>On 24 January 2003, BRSB has entered into a conditional share sale agreement with United Engineers (Malaysia) Berhad ("UEM") for the proposed acquisition by BRSB from UEM of 3,600,000 ordinary shares of RM1.00 each representing 72% equity interest in Permaijana Ribu (M) Sdn Bhd ("PRSB") for a cash consideration of RM60,151,759.52. PRSB has a 70% owned subsidiary, Tanjung Pinang Develoment Sdn Bhd which has an exclusive right to reclaim and develop approximately 980 acres of land in the vicinity of Tanjong Tokong and Gurney Drive in Penang.
</a:t>
          </a:r>
        </a:p>
      </xdr:txBody>
    </xdr:sp>
    <xdr:clientData/>
  </xdr:twoCellAnchor>
  <xdr:twoCellAnchor>
    <xdr:from>
      <xdr:col>3</xdr:col>
      <xdr:colOff>28575</xdr:colOff>
      <xdr:row>512</xdr:row>
      <xdr:rowOff>0</xdr:rowOff>
    </xdr:from>
    <xdr:to>
      <xdr:col>14</xdr:col>
      <xdr:colOff>1190625</xdr:colOff>
      <xdr:row>512</xdr:row>
      <xdr:rowOff>0</xdr:rowOff>
    </xdr:to>
    <xdr:sp>
      <xdr:nvSpPr>
        <xdr:cNvPr id="144" name="Text 255"/>
        <xdr:cNvSpPr txBox="1">
          <a:spLocks noChangeArrowheads="1"/>
        </xdr:cNvSpPr>
      </xdr:nvSpPr>
      <xdr:spPr>
        <a:xfrm>
          <a:off x="1209675" y="101317425"/>
          <a:ext cx="7924800" cy="0"/>
        </a:xfrm>
        <a:prstGeom prst="rect">
          <a:avLst/>
        </a:prstGeom>
        <a:solidFill>
          <a:srgbClr val="FFFFFF"/>
        </a:solidFill>
        <a:ln w="1" cmpd="sng">
          <a:noFill/>
        </a:ln>
      </xdr:spPr>
      <xdr:txBody>
        <a:bodyPr vertOverflow="clip" wrap="square"/>
        <a:p>
          <a:pPr algn="l">
            <a:defRPr/>
          </a:pPr>
          <a:r>
            <a:rPr lang="en-US" cap="none" sz="1200" b="0" i="0" u="none" baseline="0"/>
            <a:t>issuance of approximately 100.232 million new KCB shares at an issue price of RM0.83 per new KCB share ("New KCB Shares").
</a:t>
          </a:r>
        </a:p>
      </xdr:txBody>
    </xdr:sp>
    <xdr:clientData/>
  </xdr:twoCellAnchor>
  <xdr:twoCellAnchor>
    <xdr:from>
      <xdr:col>1</xdr:col>
      <xdr:colOff>9525</xdr:colOff>
      <xdr:row>512</xdr:row>
      <xdr:rowOff>0</xdr:rowOff>
    </xdr:from>
    <xdr:to>
      <xdr:col>14</xdr:col>
      <xdr:colOff>1181100</xdr:colOff>
      <xdr:row>512</xdr:row>
      <xdr:rowOff>0</xdr:rowOff>
    </xdr:to>
    <xdr:sp>
      <xdr:nvSpPr>
        <xdr:cNvPr id="145" name="Text 255"/>
        <xdr:cNvSpPr txBox="1">
          <a:spLocks noChangeArrowheads="1"/>
        </xdr:cNvSpPr>
      </xdr:nvSpPr>
      <xdr:spPr>
        <a:xfrm>
          <a:off x="495300" y="101317425"/>
          <a:ext cx="8629650" cy="0"/>
        </a:xfrm>
        <a:prstGeom prst="rect">
          <a:avLst/>
        </a:prstGeom>
        <a:solidFill>
          <a:srgbClr val="FFFFFF"/>
        </a:solidFill>
        <a:ln w="1" cmpd="sng">
          <a:noFill/>
        </a:ln>
      </xdr:spPr>
      <xdr:txBody>
        <a:bodyPr vertOverflow="clip" wrap="square"/>
        <a:p>
          <a:pPr algn="just">
            <a:defRPr/>
          </a:pPr>
          <a:r>
            <a:rPr lang="en-US" cap="none" sz="1200" b="0" i="0" u="none" baseline="0"/>
            <a:t>On 3 April 2003, Alliance had on behalf of the Company announced that KCB, EOB and TVSB had entered into the respective third supplemental agreements to revise certain terms of the Proposed Acquisitions and the Proposed Debt Acquisition as follows :- </a:t>
          </a:r>
        </a:p>
      </xdr:txBody>
    </xdr:sp>
    <xdr:clientData/>
  </xdr:twoCellAnchor>
  <xdr:twoCellAnchor>
    <xdr:from>
      <xdr:col>2</xdr:col>
      <xdr:colOff>0</xdr:colOff>
      <xdr:row>512</xdr:row>
      <xdr:rowOff>0</xdr:rowOff>
    </xdr:from>
    <xdr:to>
      <xdr:col>14</xdr:col>
      <xdr:colOff>1171575</xdr:colOff>
      <xdr:row>512</xdr:row>
      <xdr:rowOff>0</xdr:rowOff>
    </xdr:to>
    <xdr:sp>
      <xdr:nvSpPr>
        <xdr:cNvPr id="146" name="Text 255"/>
        <xdr:cNvSpPr txBox="1">
          <a:spLocks noChangeArrowheads="1"/>
        </xdr:cNvSpPr>
      </xdr:nvSpPr>
      <xdr:spPr>
        <a:xfrm>
          <a:off x="866775" y="101317425"/>
          <a:ext cx="8248650" cy="0"/>
        </a:xfrm>
        <a:prstGeom prst="rect">
          <a:avLst/>
        </a:prstGeom>
        <a:solidFill>
          <a:srgbClr val="FFFFFF"/>
        </a:solidFill>
        <a:ln w="1" cmpd="sng">
          <a:noFill/>
        </a:ln>
      </xdr:spPr>
      <xdr:txBody>
        <a:bodyPr vertOverflow="clip" wrap="square"/>
        <a:p>
          <a:pPr algn="just">
            <a:defRPr/>
          </a:pPr>
          <a:r>
            <a:rPr lang="en-US" cap="none" sz="1200" b="0" i="0" u="none" baseline="0"/>
            <a:t>to revise the cash consideration for the Proposed Acquisitions (herein excludes TVSB Land) as a result of the revised valuation on certain properties of the Acquiree Companies by Messrs. Yap Burgess Rawson International, as follows :-</a:t>
          </a:r>
        </a:p>
      </xdr:txBody>
    </xdr:sp>
    <xdr:clientData/>
  </xdr:twoCellAnchor>
  <xdr:twoCellAnchor>
    <xdr:from>
      <xdr:col>3</xdr:col>
      <xdr:colOff>0</xdr:colOff>
      <xdr:row>512</xdr:row>
      <xdr:rowOff>0</xdr:rowOff>
    </xdr:from>
    <xdr:to>
      <xdr:col>14</xdr:col>
      <xdr:colOff>1190625</xdr:colOff>
      <xdr:row>512</xdr:row>
      <xdr:rowOff>0</xdr:rowOff>
    </xdr:to>
    <xdr:sp>
      <xdr:nvSpPr>
        <xdr:cNvPr id="147" name="Text 255"/>
        <xdr:cNvSpPr txBox="1">
          <a:spLocks noChangeArrowheads="1"/>
        </xdr:cNvSpPr>
      </xdr:nvSpPr>
      <xdr:spPr>
        <a:xfrm>
          <a:off x="1181100" y="101317425"/>
          <a:ext cx="7953375" cy="0"/>
        </a:xfrm>
        <a:prstGeom prst="rect">
          <a:avLst/>
        </a:prstGeom>
        <a:solidFill>
          <a:srgbClr val="FFFFFF"/>
        </a:solidFill>
        <a:ln w="1" cmpd="sng">
          <a:noFill/>
        </a:ln>
      </xdr:spPr>
      <xdr:txBody>
        <a:bodyPr vertOverflow="clip" wrap="square"/>
        <a:p>
          <a:pPr algn="just">
            <a:defRPr/>
          </a:pPr>
          <a:r>
            <a:rPr lang="en-US" cap="none" sz="1200" b="0" i="0" u="none" baseline="0"/>
            <a:t>APSB Shares for a cash consideration of RM29,573,306 as opposed to RM31,860,856;</a:t>
          </a:r>
        </a:p>
      </xdr:txBody>
    </xdr:sp>
    <xdr:clientData/>
  </xdr:twoCellAnchor>
  <xdr:twoCellAnchor>
    <xdr:from>
      <xdr:col>3</xdr:col>
      <xdr:colOff>28575</xdr:colOff>
      <xdr:row>512</xdr:row>
      <xdr:rowOff>0</xdr:rowOff>
    </xdr:from>
    <xdr:to>
      <xdr:col>14</xdr:col>
      <xdr:colOff>1171575</xdr:colOff>
      <xdr:row>512</xdr:row>
      <xdr:rowOff>0</xdr:rowOff>
    </xdr:to>
    <xdr:sp>
      <xdr:nvSpPr>
        <xdr:cNvPr id="148" name="Text 255"/>
        <xdr:cNvSpPr txBox="1">
          <a:spLocks noChangeArrowheads="1"/>
        </xdr:cNvSpPr>
      </xdr:nvSpPr>
      <xdr:spPr>
        <a:xfrm>
          <a:off x="1209675" y="101317425"/>
          <a:ext cx="7905750" cy="0"/>
        </a:xfrm>
        <a:prstGeom prst="rect">
          <a:avLst/>
        </a:prstGeom>
        <a:solidFill>
          <a:srgbClr val="FFFFFF"/>
        </a:solidFill>
        <a:ln w="1" cmpd="sng">
          <a:noFill/>
        </a:ln>
      </xdr:spPr>
      <xdr:txBody>
        <a:bodyPr vertOverflow="clip" wrap="square"/>
        <a:p>
          <a:pPr algn="just">
            <a:defRPr/>
          </a:pPr>
          <a:r>
            <a:rPr lang="en-US" cap="none" sz="1200" b="0" i="0" u="none" baseline="0"/>
            <a:t>RASB Shares for a cash consideratin of RM26,988,769 as opposed to RM33,576,769;</a:t>
          </a:r>
        </a:p>
      </xdr:txBody>
    </xdr:sp>
    <xdr:clientData/>
  </xdr:twoCellAnchor>
  <xdr:twoCellAnchor>
    <xdr:from>
      <xdr:col>3</xdr:col>
      <xdr:colOff>9525</xdr:colOff>
      <xdr:row>512</xdr:row>
      <xdr:rowOff>0</xdr:rowOff>
    </xdr:from>
    <xdr:to>
      <xdr:col>14</xdr:col>
      <xdr:colOff>1171575</xdr:colOff>
      <xdr:row>512</xdr:row>
      <xdr:rowOff>0</xdr:rowOff>
    </xdr:to>
    <xdr:sp>
      <xdr:nvSpPr>
        <xdr:cNvPr id="149" name="Text 255"/>
        <xdr:cNvSpPr txBox="1">
          <a:spLocks noChangeArrowheads="1"/>
        </xdr:cNvSpPr>
      </xdr:nvSpPr>
      <xdr:spPr>
        <a:xfrm>
          <a:off x="1190625" y="101317425"/>
          <a:ext cx="7924800" cy="0"/>
        </a:xfrm>
        <a:prstGeom prst="rect">
          <a:avLst/>
        </a:prstGeom>
        <a:solidFill>
          <a:srgbClr val="FFFFFF"/>
        </a:solidFill>
        <a:ln w="1" cmpd="sng">
          <a:noFill/>
        </a:ln>
      </xdr:spPr>
      <xdr:txBody>
        <a:bodyPr vertOverflow="clip" wrap="square"/>
        <a:p>
          <a:pPr algn="just">
            <a:defRPr/>
          </a:pPr>
          <a:r>
            <a:rPr lang="en-US" cap="none" sz="1200" b="0" i="0" u="none" baseline="0"/>
            <a:t>EOP Shares for a cash consideration of RM8,690,013 as opposed to RM12,470,013;</a:t>
          </a:r>
        </a:p>
      </xdr:txBody>
    </xdr:sp>
    <xdr:clientData/>
  </xdr:twoCellAnchor>
  <xdr:twoCellAnchor>
    <xdr:from>
      <xdr:col>2</xdr:col>
      <xdr:colOff>28575</xdr:colOff>
      <xdr:row>512</xdr:row>
      <xdr:rowOff>0</xdr:rowOff>
    </xdr:from>
    <xdr:to>
      <xdr:col>14</xdr:col>
      <xdr:colOff>1209675</xdr:colOff>
      <xdr:row>512</xdr:row>
      <xdr:rowOff>0</xdr:rowOff>
    </xdr:to>
    <xdr:sp>
      <xdr:nvSpPr>
        <xdr:cNvPr id="150" name="Text 255"/>
        <xdr:cNvSpPr txBox="1">
          <a:spLocks noChangeArrowheads="1"/>
        </xdr:cNvSpPr>
      </xdr:nvSpPr>
      <xdr:spPr>
        <a:xfrm>
          <a:off x="895350" y="101317425"/>
          <a:ext cx="8258175" cy="0"/>
        </a:xfrm>
        <a:prstGeom prst="rect">
          <a:avLst/>
        </a:prstGeom>
        <a:solidFill>
          <a:srgbClr val="FFFFFF"/>
        </a:solidFill>
        <a:ln w="1" cmpd="sng">
          <a:noFill/>
        </a:ln>
      </xdr:spPr>
      <xdr:txBody>
        <a:bodyPr vertOverflow="clip" wrap="square"/>
        <a:p>
          <a:pPr algn="just">
            <a:defRPr/>
          </a:pPr>
          <a:r>
            <a:rPr lang="en-US" cap="none" sz="1200" b="0" i="0" u="none" baseline="0"/>
            <a:t>to revise the issue price of the New KCB Shares from RM0.83 to RM0.50 per new KCB Shares and accordingly also the number of new KCB Shares to be issued.</a:t>
          </a:r>
        </a:p>
      </xdr:txBody>
    </xdr:sp>
    <xdr:clientData/>
  </xdr:twoCellAnchor>
  <xdr:twoCellAnchor>
    <xdr:from>
      <xdr:col>2</xdr:col>
      <xdr:colOff>9525</xdr:colOff>
      <xdr:row>512</xdr:row>
      <xdr:rowOff>0</xdr:rowOff>
    </xdr:from>
    <xdr:to>
      <xdr:col>14</xdr:col>
      <xdr:colOff>1114425</xdr:colOff>
      <xdr:row>512</xdr:row>
      <xdr:rowOff>0</xdr:rowOff>
    </xdr:to>
    <xdr:sp>
      <xdr:nvSpPr>
        <xdr:cNvPr id="151" name="Text 255"/>
        <xdr:cNvSpPr txBox="1">
          <a:spLocks noChangeArrowheads="1"/>
        </xdr:cNvSpPr>
      </xdr:nvSpPr>
      <xdr:spPr>
        <a:xfrm>
          <a:off x="876300" y="101317425"/>
          <a:ext cx="8181975" cy="0"/>
        </a:xfrm>
        <a:prstGeom prst="rect">
          <a:avLst/>
        </a:prstGeom>
        <a:solidFill>
          <a:srgbClr val="FFFFFF"/>
        </a:solidFill>
        <a:ln w="1" cmpd="sng">
          <a:noFill/>
        </a:ln>
      </xdr:spPr>
      <xdr:txBody>
        <a:bodyPr vertOverflow="clip" wrap="square"/>
        <a:p>
          <a:pPr algn="just">
            <a:defRPr/>
          </a:pPr>
          <a:r>
            <a:rPr lang="en-US" cap="none" sz="1200" b="0" i="0" u="none" baseline="0"/>
            <a:t>the Securities Commission for the Proposed Acquisitions, the Proposed Debt Acquisition, the Proposed Debt Settlement and the Proposed Bonds Issue with Warrants which was obtained vide a letter dated 3 June 2003;</a:t>
          </a:r>
        </a:p>
      </xdr:txBody>
    </xdr:sp>
    <xdr:clientData/>
  </xdr:twoCellAnchor>
  <xdr:twoCellAnchor>
    <xdr:from>
      <xdr:col>1</xdr:col>
      <xdr:colOff>9525</xdr:colOff>
      <xdr:row>265</xdr:row>
      <xdr:rowOff>0</xdr:rowOff>
    </xdr:from>
    <xdr:to>
      <xdr:col>15</xdr:col>
      <xdr:colOff>0</xdr:colOff>
      <xdr:row>265</xdr:row>
      <xdr:rowOff>0</xdr:rowOff>
    </xdr:to>
    <xdr:sp>
      <xdr:nvSpPr>
        <xdr:cNvPr id="152" name="Text 255"/>
        <xdr:cNvSpPr txBox="1">
          <a:spLocks noChangeArrowheads="1"/>
        </xdr:cNvSpPr>
      </xdr:nvSpPr>
      <xdr:spPr>
        <a:xfrm>
          <a:off x="495300" y="51663600"/>
          <a:ext cx="867727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477</xdr:row>
      <xdr:rowOff>0</xdr:rowOff>
    </xdr:from>
    <xdr:to>
      <xdr:col>14</xdr:col>
      <xdr:colOff>876300</xdr:colOff>
      <xdr:row>478</xdr:row>
      <xdr:rowOff>152400</xdr:rowOff>
    </xdr:to>
    <xdr:sp>
      <xdr:nvSpPr>
        <xdr:cNvPr id="153" name="Text 255"/>
        <xdr:cNvSpPr txBox="1">
          <a:spLocks noChangeArrowheads="1"/>
        </xdr:cNvSpPr>
      </xdr:nvSpPr>
      <xdr:spPr>
        <a:xfrm>
          <a:off x="514350" y="94345125"/>
          <a:ext cx="8305800" cy="342900"/>
        </a:xfrm>
        <a:prstGeom prst="rect">
          <a:avLst/>
        </a:prstGeom>
        <a:solidFill>
          <a:srgbClr val="FFFFFF"/>
        </a:solidFill>
        <a:ln w="1" cmpd="sng">
          <a:noFill/>
        </a:ln>
      </xdr:spPr>
      <xdr:txBody>
        <a:bodyPr vertOverflow="clip" wrap="square"/>
        <a:p>
          <a:pPr algn="just">
            <a:defRPr/>
          </a:pPr>
          <a:r>
            <a:rPr lang="en-US" cap="none" sz="1200" b="0" i="0" u="none" baseline="0"/>
            <a:t>There were no disposal of unquoted investments and/or properties during the financial period under review.</a:t>
          </a:r>
        </a:p>
      </xdr:txBody>
    </xdr:sp>
    <xdr:clientData/>
  </xdr:twoCellAnchor>
  <xdr:twoCellAnchor>
    <xdr:from>
      <xdr:col>3</xdr:col>
      <xdr:colOff>28575</xdr:colOff>
      <xdr:row>512</xdr:row>
      <xdr:rowOff>0</xdr:rowOff>
    </xdr:from>
    <xdr:to>
      <xdr:col>14</xdr:col>
      <xdr:colOff>1190625</xdr:colOff>
      <xdr:row>512</xdr:row>
      <xdr:rowOff>0</xdr:rowOff>
    </xdr:to>
    <xdr:sp>
      <xdr:nvSpPr>
        <xdr:cNvPr id="154" name="Text 255"/>
        <xdr:cNvSpPr txBox="1">
          <a:spLocks noChangeArrowheads="1"/>
        </xdr:cNvSpPr>
      </xdr:nvSpPr>
      <xdr:spPr>
        <a:xfrm>
          <a:off x="1209675" y="101317425"/>
          <a:ext cx="7924800" cy="0"/>
        </a:xfrm>
        <a:prstGeom prst="rect">
          <a:avLst/>
        </a:prstGeom>
        <a:solidFill>
          <a:srgbClr val="FFFFFF"/>
        </a:solidFill>
        <a:ln w="1" cmpd="sng">
          <a:noFill/>
        </a:ln>
      </xdr:spPr>
      <xdr:txBody>
        <a:bodyPr vertOverflow="clip" wrap="square"/>
        <a:p>
          <a:pPr algn="just">
            <a:defRPr/>
          </a:pPr>
          <a:r>
            <a:rPr lang="en-US" cap="none" sz="1200" b="0" i="0" u="none" baseline="0"/>
            <a:t>1,250,000 shares representing the entire issued and paid-up share capital in Ambangan Puri Sdn Bhd ("APSB Shares") for a cash consideration of RM36,312,443;</a:t>
          </a:r>
        </a:p>
      </xdr:txBody>
    </xdr:sp>
    <xdr:clientData/>
  </xdr:twoCellAnchor>
  <xdr:twoCellAnchor>
    <xdr:from>
      <xdr:col>3</xdr:col>
      <xdr:colOff>9525</xdr:colOff>
      <xdr:row>512</xdr:row>
      <xdr:rowOff>0</xdr:rowOff>
    </xdr:from>
    <xdr:to>
      <xdr:col>14</xdr:col>
      <xdr:colOff>1171575</xdr:colOff>
      <xdr:row>512</xdr:row>
      <xdr:rowOff>0</xdr:rowOff>
    </xdr:to>
    <xdr:sp>
      <xdr:nvSpPr>
        <xdr:cNvPr id="155" name="Text 255"/>
        <xdr:cNvSpPr txBox="1">
          <a:spLocks noChangeArrowheads="1"/>
        </xdr:cNvSpPr>
      </xdr:nvSpPr>
      <xdr:spPr>
        <a:xfrm>
          <a:off x="1190625" y="101317425"/>
          <a:ext cx="7924800" cy="0"/>
        </a:xfrm>
        <a:prstGeom prst="rect">
          <a:avLst/>
        </a:prstGeom>
        <a:solidFill>
          <a:srgbClr val="FFFFFF"/>
        </a:solidFill>
        <a:ln w="1" cmpd="sng">
          <a:noFill/>
        </a:ln>
      </xdr:spPr>
      <xdr:txBody>
        <a:bodyPr vertOverflow="clip" wrap="square"/>
        <a:p>
          <a:pPr algn="just">
            <a:defRPr/>
          </a:pPr>
          <a:r>
            <a:rPr lang="en-US" cap="none" sz="1200" b="0" i="0" u="none" baseline="0"/>
            <a:t>24,152,582 shares representing the entire issued and paid-up share capital in Regal Alliance Sdn Bhd ("RASB Shares") for a cash consideration of RM33,576,769; and</a:t>
          </a:r>
        </a:p>
      </xdr:txBody>
    </xdr:sp>
    <xdr:clientData/>
  </xdr:twoCellAnchor>
  <xdr:twoCellAnchor>
    <xdr:from>
      <xdr:col>3</xdr:col>
      <xdr:colOff>9525</xdr:colOff>
      <xdr:row>512</xdr:row>
      <xdr:rowOff>0</xdr:rowOff>
    </xdr:from>
    <xdr:to>
      <xdr:col>14</xdr:col>
      <xdr:colOff>1171575</xdr:colOff>
      <xdr:row>512</xdr:row>
      <xdr:rowOff>0</xdr:rowOff>
    </xdr:to>
    <xdr:sp>
      <xdr:nvSpPr>
        <xdr:cNvPr id="156" name="Text 255"/>
        <xdr:cNvSpPr txBox="1">
          <a:spLocks noChangeArrowheads="1"/>
        </xdr:cNvSpPr>
      </xdr:nvSpPr>
      <xdr:spPr>
        <a:xfrm>
          <a:off x="1190625" y="101317425"/>
          <a:ext cx="7924800" cy="0"/>
        </a:xfrm>
        <a:prstGeom prst="rect">
          <a:avLst/>
        </a:prstGeom>
        <a:solidFill>
          <a:srgbClr val="FFFFFF"/>
        </a:solidFill>
        <a:ln w="1" cmpd="sng">
          <a:noFill/>
        </a:ln>
      </xdr:spPr>
      <xdr:txBody>
        <a:bodyPr vertOverflow="clip" wrap="square"/>
        <a:p>
          <a:pPr algn="just">
            <a:defRPr/>
          </a:pPr>
          <a:r>
            <a:rPr lang="en-US" cap="none" sz="1200" b="0" i="0" u="none" baseline="0"/>
            <a:t>7,000,000 shares representing the present entire issued and paid-up share capital in E&amp;O Properties Sdn Bhd ("EOP") and 9,580,000 new shares in EOP to be issued pursuant to the capitalisation of amount owing by EOP to EOB ("EOP Shares"), for a cash consideration of RM12,616,939.</a:t>
          </a:r>
        </a:p>
      </xdr:txBody>
    </xdr:sp>
    <xdr:clientData/>
  </xdr:twoCellAnchor>
  <xdr:twoCellAnchor>
    <xdr:from>
      <xdr:col>2</xdr:col>
      <xdr:colOff>28575</xdr:colOff>
      <xdr:row>512</xdr:row>
      <xdr:rowOff>0</xdr:rowOff>
    </xdr:from>
    <xdr:to>
      <xdr:col>14</xdr:col>
      <xdr:colOff>1076325</xdr:colOff>
      <xdr:row>512</xdr:row>
      <xdr:rowOff>0</xdr:rowOff>
    </xdr:to>
    <xdr:sp>
      <xdr:nvSpPr>
        <xdr:cNvPr id="157" name="Text 255"/>
        <xdr:cNvSpPr txBox="1">
          <a:spLocks noChangeArrowheads="1"/>
        </xdr:cNvSpPr>
      </xdr:nvSpPr>
      <xdr:spPr>
        <a:xfrm>
          <a:off x="895350" y="101317425"/>
          <a:ext cx="8124825" cy="0"/>
        </a:xfrm>
        <a:prstGeom prst="rect">
          <a:avLst/>
        </a:prstGeom>
        <a:solidFill>
          <a:srgbClr val="FFFFFF"/>
        </a:solidFill>
        <a:ln w="1" cmpd="sng">
          <a:noFill/>
        </a:ln>
      </xdr:spPr>
      <xdr:txBody>
        <a:bodyPr vertOverflow="clip" wrap="square"/>
        <a:p>
          <a:pPr algn="just">
            <a:defRPr/>
          </a:pPr>
          <a:r>
            <a:rPr lang="en-US" cap="none" sz="1200" b="0" i="0" u="none" baseline="0"/>
            <a:t>proposed acquisition from Eastern &amp; Oriental Berhad ("EOB") group of its entire equity interest in a group of companies involved in property development and investment ("Acquiree Companies") as well as a piece of land ("TVSB Land") ("Proposed Acquisitions");
</a:t>
          </a:r>
        </a:p>
      </xdr:txBody>
    </xdr:sp>
    <xdr:clientData/>
  </xdr:twoCellAnchor>
  <xdr:twoCellAnchor>
    <xdr:from>
      <xdr:col>2</xdr:col>
      <xdr:colOff>28575</xdr:colOff>
      <xdr:row>512</xdr:row>
      <xdr:rowOff>0</xdr:rowOff>
    </xdr:from>
    <xdr:to>
      <xdr:col>14</xdr:col>
      <xdr:colOff>1047750</xdr:colOff>
      <xdr:row>512</xdr:row>
      <xdr:rowOff>0</xdr:rowOff>
    </xdr:to>
    <xdr:sp>
      <xdr:nvSpPr>
        <xdr:cNvPr id="158" name="Text 255"/>
        <xdr:cNvSpPr txBox="1">
          <a:spLocks noChangeArrowheads="1"/>
        </xdr:cNvSpPr>
      </xdr:nvSpPr>
      <xdr:spPr>
        <a:xfrm>
          <a:off x="895350" y="101317425"/>
          <a:ext cx="8096250" cy="0"/>
        </a:xfrm>
        <a:prstGeom prst="rect">
          <a:avLst/>
        </a:prstGeom>
        <a:solidFill>
          <a:srgbClr val="FFFFFF"/>
        </a:solidFill>
        <a:ln w="1" cmpd="sng">
          <a:noFill/>
        </a:ln>
      </xdr:spPr>
      <xdr:txBody>
        <a:bodyPr vertOverflow="clip" wrap="square"/>
        <a:p>
          <a:pPr algn="just">
            <a:defRPr/>
          </a:pPr>
          <a:r>
            <a:rPr lang="en-US" cap="none" sz="1200" b="0" i="0" u="none" baseline="0"/>
            <a:t>proposed exemption to EOB and parties acting in concert with it (if any) from undertaking a general offer for the remaining ordinary shares of RM0.50 each in KCB not held by them after the completion of the Proposed Acquisitions ("Proposed Exemption");</a:t>
          </a:r>
        </a:p>
      </xdr:txBody>
    </xdr:sp>
    <xdr:clientData/>
  </xdr:twoCellAnchor>
  <xdr:twoCellAnchor>
    <xdr:from>
      <xdr:col>2</xdr:col>
      <xdr:colOff>28575</xdr:colOff>
      <xdr:row>512</xdr:row>
      <xdr:rowOff>0</xdr:rowOff>
    </xdr:from>
    <xdr:to>
      <xdr:col>14</xdr:col>
      <xdr:colOff>1114425</xdr:colOff>
      <xdr:row>512</xdr:row>
      <xdr:rowOff>0</xdr:rowOff>
    </xdr:to>
    <xdr:sp>
      <xdr:nvSpPr>
        <xdr:cNvPr id="159" name="Text 255"/>
        <xdr:cNvSpPr txBox="1">
          <a:spLocks noChangeArrowheads="1"/>
        </xdr:cNvSpPr>
      </xdr:nvSpPr>
      <xdr:spPr>
        <a:xfrm>
          <a:off x="895350" y="101317425"/>
          <a:ext cx="8162925" cy="0"/>
        </a:xfrm>
        <a:prstGeom prst="rect">
          <a:avLst/>
        </a:prstGeom>
        <a:solidFill>
          <a:srgbClr val="FFFFFF"/>
        </a:solidFill>
        <a:ln w="1" cmpd="sng">
          <a:noFill/>
        </a:ln>
      </xdr:spPr>
      <xdr:txBody>
        <a:bodyPr vertOverflow="clip" wrap="square"/>
        <a:p>
          <a:pPr algn="just">
            <a:defRPr/>
          </a:pPr>
          <a:r>
            <a:rPr lang="en-US" cap="none" sz="1200" b="0" i="0" u="none" baseline="0"/>
            <a:t>the Foreign Investment Committee for the Proposed Acquisitions and the Proposed Debt Acquisition which was obtained on 31 December 2002 and the Proposed Revisions on 13 August 2003;</a:t>
          </a:r>
        </a:p>
      </xdr:txBody>
    </xdr:sp>
    <xdr:clientData/>
  </xdr:twoCellAnchor>
  <xdr:twoCellAnchor>
    <xdr:from>
      <xdr:col>2</xdr:col>
      <xdr:colOff>28575</xdr:colOff>
      <xdr:row>512</xdr:row>
      <xdr:rowOff>0</xdr:rowOff>
    </xdr:from>
    <xdr:to>
      <xdr:col>14</xdr:col>
      <xdr:colOff>1171575</xdr:colOff>
      <xdr:row>512</xdr:row>
      <xdr:rowOff>0</xdr:rowOff>
    </xdr:to>
    <xdr:sp>
      <xdr:nvSpPr>
        <xdr:cNvPr id="160" name="Text 255"/>
        <xdr:cNvSpPr txBox="1">
          <a:spLocks noChangeArrowheads="1"/>
        </xdr:cNvSpPr>
      </xdr:nvSpPr>
      <xdr:spPr>
        <a:xfrm>
          <a:off x="895350" y="101317425"/>
          <a:ext cx="8220075" cy="0"/>
        </a:xfrm>
        <a:prstGeom prst="rect">
          <a:avLst/>
        </a:prstGeom>
        <a:solidFill>
          <a:srgbClr val="FFFFFF"/>
        </a:solidFill>
        <a:ln w="1" cmpd="sng">
          <a:noFill/>
        </a:ln>
      </xdr:spPr>
      <xdr:txBody>
        <a:bodyPr vertOverflow="clip" wrap="square"/>
        <a:p>
          <a:pPr algn="just">
            <a:defRPr/>
          </a:pPr>
          <a:r>
            <a:rPr lang="en-US" cap="none" sz="1200" b="0" i="0" u="none" baseline="0"/>
            <a:t>the Kuala Lumpur Stock Exchange ("KLSE") for the admission to the Official List of the KLSE for the warrants and the listing of and quotation for the new KCB Shares, the warrants and the new KCB Shares to be issued pursuant to the exercise of the Warrants;</a:t>
          </a:r>
        </a:p>
      </xdr:txBody>
    </xdr:sp>
    <xdr:clientData/>
  </xdr:twoCellAnchor>
  <xdr:twoCellAnchor>
    <xdr:from>
      <xdr:col>1</xdr:col>
      <xdr:colOff>28575</xdr:colOff>
      <xdr:row>512</xdr:row>
      <xdr:rowOff>0</xdr:rowOff>
    </xdr:from>
    <xdr:to>
      <xdr:col>14</xdr:col>
      <xdr:colOff>962025</xdr:colOff>
      <xdr:row>512</xdr:row>
      <xdr:rowOff>0</xdr:rowOff>
    </xdr:to>
    <xdr:sp>
      <xdr:nvSpPr>
        <xdr:cNvPr id="161" name="Text 255"/>
        <xdr:cNvSpPr txBox="1">
          <a:spLocks noChangeArrowheads="1"/>
        </xdr:cNvSpPr>
      </xdr:nvSpPr>
      <xdr:spPr>
        <a:xfrm>
          <a:off x="514350" y="101317425"/>
          <a:ext cx="8391525" cy="0"/>
        </a:xfrm>
        <a:prstGeom prst="rect">
          <a:avLst/>
        </a:prstGeom>
        <a:solidFill>
          <a:srgbClr val="FFFFFF"/>
        </a:solidFill>
        <a:ln w="1" cmpd="sng">
          <a:noFill/>
        </a:ln>
      </xdr:spPr>
      <xdr:txBody>
        <a:bodyPr vertOverflow="clip" wrap="square"/>
        <a:p>
          <a:pPr algn="just">
            <a:defRPr/>
          </a:pPr>
          <a:r>
            <a:rPr lang="en-US" cap="none" sz="1200" b="0" i="0" u="none" baseline="0"/>
            <a:t>(collectively referred to as "Proposed Revisions").</a:t>
          </a:r>
        </a:p>
      </xdr:txBody>
    </xdr:sp>
    <xdr:clientData/>
  </xdr:twoCellAnchor>
  <xdr:twoCellAnchor>
    <xdr:from>
      <xdr:col>2</xdr:col>
      <xdr:colOff>38100</xdr:colOff>
      <xdr:row>296</xdr:row>
      <xdr:rowOff>0</xdr:rowOff>
    </xdr:from>
    <xdr:to>
      <xdr:col>14</xdr:col>
      <xdr:colOff>1171575</xdr:colOff>
      <xdr:row>296</xdr:row>
      <xdr:rowOff>0</xdr:rowOff>
    </xdr:to>
    <xdr:sp>
      <xdr:nvSpPr>
        <xdr:cNvPr id="162" name="Text 255"/>
        <xdr:cNvSpPr txBox="1">
          <a:spLocks noChangeArrowheads="1"/>
        </xdr:cNvSpPr>
      </xdr:nvSpPr>
      <xdr:spPr>
        <a:xfrm>
          <a:off x="904875" y="57864375"/>
          <a:ext cx="8210550" cy="0"/>
        </a:xfrm>
        <a:prstGeom prst="rect">
          <a:avLst/>
        </a:prstGeom>
        <a:solidFill>
          <a:srgbClr val="FFFFFF"/>
        </a:solidFill>
        <a:ln w="1" cmpd="sng">
          <a:noFill/>
        </a:ln>
      </xdr:spPr>
      <xdr:txBody>
        <a:bodyPr vertOverflow="clip" wrap="square"/>
        <a:p>
          <a:pPr algn="just">
            <a:defRPr/>
          </a:pPr>
          <a:r>
            <a:rPr lang="en-US" cap="none" sz="1200" b="0" i="0" u="none" baseline="0"/>
            <a:t>issue of 29,332,666 new Rights shares on the basis of 2 rights shares for every 3 existing shares held at an existing price of RM1.00 of which RM0.57 per share was subsidised by the Guarantors in consideration for the waiver of profit guarantee.
The subsidised amount for the Rights Issue totalling RM16.720 million has been set-off with the amount due to the Guarantors.
</a:t>
          </a:r>
        </a:p>
      </xdr:txBody>
    </xdr:sp>
    <xdr:clientData/>
  </xdr:twoCellAnchor>
  <xdr:twoCellAnchor>
    <xdr:from>
      <xdr:col>1</xdr:col>
      <xdr:colOff>28575</xdr:colOff>
      <xdr:row>367</xdr:row>
      <xdr:rowOff>0</xdr:rowOff>
    </xdr:from>
    <xdr:to>
      <xdr:col>14</xdr:col>
      <xdr:colOff>1171575</xdr:colOff>
      <xdr:row>367</xdr:row>
      <xdr:rowOff>0</xdr:rowOff>
    </xdr:to>
    <xdr:sp>
      <xdr:nvSpPr>
        <xdr:cNvPr id="163" name="Text 255"/>
        <xdr:cNvSpPr txBox="1">
          <a:spLocks noChangeArrowheads="1"/>
        </xdr:cNvSpPr>
      </xdr:nvSpPr>
      <xdr:spPr>
        <a:xfrm>
          <a:off x="514350" y="72142350"/>
          <a:ext cx="8601075" cy="0"/>
        </a:xfrm>
        <a:prstGeom prst="rect">
          <a:avLst/>
        </a:prstGeom>
        <a:solidFill>
          <a:srgbClr val="FFFFFF"/>
        </a:solidFill>
        <a:ln w="1" cmpd="sng">
          <a:noFill/>
        </a:ln>
      </xdr:spPr>
      <xdr:txBody>
        <a:bodyPr vertOverflow="clip" wrap="square"/>
        <a:p>
          <a:pPr algn="just">
            <a:defRPr/>
          </a:pPr>
          <a:r>
            <a:rPr lang="en-US" cap="none" sz="1200" b="0" i="0" u="none" baseline="0"/>
            <a:t>Pola Unik has secured approval from the Ministry of International Trade and Industry ("MITI") to operate a liquified natural gas ("LNG") refinery ("LNG project") in Kota Kinabalu, Sabah.
</a:t>
          </a:r>
        </a:p>
      </xdr:txBody>
    </xdr:sp>
    <xdr:clientData/>
  </xdr:twoCellAnchor>
  <xdr:twoCellAnchor>
    <xdr:from>
      <xdr:col>1</xdr:col>
      <xdr:colOff>0</xdr:colOff>
      <xdr:row>482</xdr:row>
      <xdr:rowOff>85725</xdr:rowOff>
    </xdr:from>
    <xdr:to>
      <xdr:col>14</xdr:col>
      <xdr:colOff>600075</xdr:colOff>
      <xdr:row>484</xdr:row>
      <xdr:rowOff>9525</xdr:rowOff>
    </xdr:to>
    <xdr:sp>
      <xdr:nvSpPr>
        <xdr:cNvPr id="164" name="Text 255"/>
        <xdr:cNvSpPr txBox="1">
          <a:spLocks noChangeArrowheads="1"/>
        </xdr:cNvSpPr>
      </xdr:nvSpPr>
      <xdr:spPr>
        <a:xfrm>
          <a:off x="485775" y="95402400"/>
          <a:ext cx="8058150" cy="323850"/>
        </a:xfrm>
        <a:prstGeom prst="rect">
          <a:avLst/>
        </a:prstGeom>
        <a:solidFill>
          <a:srgbClr val="FFFFFF"/>
        </a:solidFill>
        <a:ln w="1" cmpd="sng">
          <a:noFill/>
        </a:ln>
      </xdr:spPr>
      <xdr:txBody>
        <a:bodyPr vertOverflow="clip" wrap="square"/>
        <a:p>
          <a:pPr algn="just">
            <a:defRPr/>
          </a:pPr>
          <a:r>
            <a:rPr lang="en-US" cap="none" sz="1200" b="0" i="0" u="none" baseline="0"/>
            <a:t>The Group has no investment in quoted securities.</a:t>
          </a:r>
        </a:p>
      </xdr:txBody>
    </xdr:sp>
    <xdr:clientData/>
  </xdr:twoCellAnchor>
  <xdr:twoCellAnchor>
    <xdr:from>
      <xdr:col>1</xdr:col>
      <xdr:colOff>38100</xdr:colOff>
      <xdr:row>537</xdr:row>
      <xdr:rowOff>104775</xdr:rowOff>
    </xdr:from>
    <xdr:to>
      <xdr:col>14</xdr:col>
      <xdr:colOff>1181100</xdr:colOff>
      <xdr:row>549</xdr:row>
      <xdr:rowOff>142875</xdr:rowOff>
    </xdr:to>
    <xdr:sp>
      <xdr:nvSpPr>
        <xdr:cNvPr id="165" name="TextBox 195"/>
        <xdr:cNvSpPr txBox="1">
          <a:spLocks noChangeArrowheads="1"/>
        </xdr:cNvSpPr>
      </xdr:nvSpPr>
      <xdr:spPr>
        <a:xfrm>
          <a:off x="523875" y="106422825"/>
          <a:ext cx="8601075" cy="2438400"/>
        </a:xfrm>
        <a:prstGeom prst="rect">
          <a:avLst/>
        </a:prstGeom>
        <a:solidFill>
          <a:srgbClr val="FFFFFF"/>
        </a:solidFill>
        <a:ln w="9525" cmpd="sng">
          <a:noFill/>
        </a:ln>
      </xdr:spPr>
      <xdr:txBody>
        <a:bodyPr vertOverflow="clip" wrap="square"/>
        <a:p>
          <a:pPr algn="just">
            <a:defRPr/>
          </a:pPr>
          <a:r>
            <a:rPr lang="en-US" cap="none" sz="1200" b="0" i="0" u="none" baseline="0"/>
            <a:t>The bank overdraft is secured against Memorandum of Deposit  of Fixed Deposit &amp; Letter of Set-Off.
Hire purchase and lease creditors are effectively secured as the rights on the leased assets revert to the financial institution or lessor in the event of default. 
The  RCSLS issued to the financial institutions are secured against  first legal charge on certain properties of the subsidiary companies, first legal  charge  against  lands belonging to a  third parties, second ranking legal charge over a subsidiary company’s shop-office land, guarantee by a third party,  first charge and assignment over proceeds collected in the Sinking Fund account, assignment of sales proceed from Phase 2 of  a  project  developed by a subsidiary, fixed deposit on lien and rights issue proceed for the purpose of payment for the first year RCSLS interest.
All borrowings are denominated in Ringgit Malaysia.
</a:t>
          </a:r>
        </a:p>
      </xdr:txBody>
    </xdr:sp>
    <xdr:clientData/>
  </xdr:twoCellAnchor>
  <xdr:twoCellAnchor>
    <xdr:from>
      <xdr:col>1</xdr:col>
      <xdr:colOff>38100</xdr:colOff>
      <xdr:row>558</xdr:row>
      <xdr:rowOff>152400</xdr:rowOff>
    </xdr:from>
    <xdr:to>
      <xdr:col>14</xdr:col>
      <xdr:colOff>1200150</xdr:colOff>
      <xdr:row>561</xdr:row>
      <xdr:rowOff>180975</xdr:rowOff>
    </xdr:to>
    <xdr:sp>
      <xdr:nvSpPr>
        <xdr:cNvPr id="166" name="Text 255"/>
        <xdr:cNvSpPr txBox="1">
          <a:spLocks noChangeArrowheads="1"/>
        </xdr:cNvSpPr>
      </xdr:nvSpPr>
      <xdr:spPr>
        <a:xfrm>
          <a:off x="523875" y="110670975"/>
          <a:ext cx="8620125" cy="619125"/>
        </a:xfrm>
        <a:prstGeom prst="rect">
          <a:avLst/>
        </a:prstGeom>
        <a:solidFill>
          <a:srgbClr val="FFFFFF"/>
        </a:solidFill>
        <a:ln w="1" cmpd="sng">
          <a:noFill/>
        </a:ln>
      </xdr:spPr>
      <xdr:txBody>
        <a:bodyPr vertOverflow="clip" wrap="square"/>
        <a:p>
          <a:pPr algn="just">
            <a:defRPr/>
          </a:pPr>
          <a:r>
            <a:rPr lang="en-US" cap="none" sz="1200" b="0" i="0" u="none" baseline="0"/>
            <a:t>As at 23 September 2005, the latest practicable date which is not earlier than 7 days from the date of issue of this interim financial report, the changes (including status of any pending material litigation) since the last annual balance sheet date are as follows:-
</a:t>
          </a:r>
        </a:p>
      </xdr:txBody>
    </xdr:sp>
    <xdr:clientData/>
  </xdr:twoCellAnchor>
  <xdr:twoCellAnchor>
    <xdr:from>
      <xdr:col>2</xdr:col>
      <xdr:colOff>9525</xdr:colOff>
      <xdr:row>565</xdr:row>
      <xdr:rowOff>0</xdr:rowOff>
    </xdr:from>
    <xdr:to>
      <xdr:col>14</xdr:col>
      <xdr:colOff>876300</xdr:colOff>
      <xdr:row>572</xdr:row>
      <xdr:rowOff>0</xdr:rowOff>
    </xdr:to>
    <xdr:sp>
      <xdr:nvSpPr>
        <xdr:cNvPr id="167" name="Text 255"/>
        <xdr:cNvSpPr txBox="1">
          <a:spLocks noChangeArrowheads="1"/>
        </xdr:cNvSpPr>
      </xdr:nvSpPr>
      <xdr:spPr>
        <a:xfrm>
          <a:off x="876300" y="111909225"/>
          <a:ext cx="7943850" cy="1390650"/>
        </a:xfrm>
        <a:prstGeom prst="rect">
          <a:avLst/>
        </a:prstGeom>
        <a:solidFill>
          <a:srgbClr val="FFFFFF"/>
        </a:solidFill>
        <a:ln w="1" cmpd="sng">
          <a:noFill/>
        </a:ln>
      </xdr:spPr>
      <xdr:txBody>
        <a:bodyPr vertOverflow="clip" wrap="square"/>
        <a:p>
          <a:pPr algn="just">
            <a:defRPr/>
          </a:pPr>
          <a:r>
            <a:rPr lang="en-US" cap="none" sz="1200" b="0" i="0" u="none" baseline="0"/>
            <a:t>On 20 December 1997, Northern Builders issued a letter of demand to TAPCon for the sum of RM282,123.73 for work done in accordance with the subcontract entered into between the two parties. TAPCon has however to date, not been served any writ of summons and statement of claim for the matter and TAPCon had requested Northern Builders to settle the matter via arbitration as provided in the said subcontract. Northern Builders has yet to reply to TAPCon's request. The solicitors, Messrs. C.M.Phang &amp; Co., are of the opinion that since no writ of summons and statement of claim was served on TAPCon and no reference to arbitration has been made by Northern Builders, the matter may be time barred should Northern Builders brings an action against TAPCon now.      
</a:t>
          </a:r>
        </a:p>
      </xdr:txBody>
    </xdr:sp>
    <xdr:clientData/>
  </xdr:twoCellAnchor>
  <xdr:twoCellAnchor>
    <xdr:from>
      <xdr:col>2</xdr:col>
      <xdr:colOff>9525</xdr:colOff>
      <xdr:row>607</xdr:row>
      <xdr:rowOff>0</xdr:rowOff>
    </xdr:from>
    <xdr:to>
      <xdr:col>14</xdr:col>
      <xdr:colOff>876300</xdr:colOff>
      <xdr:row>612</xdr:row>
      <xdr:rowOff>142875</xdr:rowOff>
    </xdr:to>
    <xdr:sp>
      <xdr:nvSpPr>
        <xdr:cNvPr id="168" name="Text 255"/>
        <xdr:cNvSpPr txBox="1">
          <a:spLocks noChangeArrowheads="1"/>
        </xdr:cNvSpPr>
      </xdr:nvSpPr>
      <xdr:spPr>
        <a:xfrm>
          <a:off x="876300" y="120291225"/>
          <a:ext cx="7943850" cy="1133475"/>
        </a:xfrm>
        <a:prstGeom prst="rect">
          <a:avLst/>
        </a:prstGeom>
        <a:solidFill>
          <a:srgbClr val="FFFFFF"/>
        </a:solidFill>
        <a:ln w="1" cmpd="sng">
          <a:noFill/>
        </a:ln>
      </xdr:spPr>
      <xdr:txBody>
        <a:bodyPr vertOverflow="clip" wrap="square"/>
        <a:p>
          <a:pPr algn="just">
            <a:defRPr/>
          </a:pPr>
          <a:r>
            <a:rPr lang="en-US" cap="none" sz="1200" b="0" i="0" u="none" baseline="0"/>
            <a:t>On 24 February 1999, Region Resources Sdn Bhd filed an action against TAP Builders in the Shah Alam Sessions Court vide Suit No: 3-52-679-99 claiming the sum of RM125,286.33  together with interest and costs being the balance retention moneys held by TAP Builders. Judgment was obtained in favour of the Plaintiff on 29 June 2005 and allowed the claim with interest and costs. The Notice of Appeal was filed on 11 July 2005. The matter is now pending extraction of the notes of evidence and notes of proceedings from the learned Judge.
</a:t>
          </a:r>
        </a:p>
      </xdr:txBody>
    </xdr:sp>
    <xdr:clientData/>
  </xdr:twoCellAnchor>
  <xdr:twoCellAnchor>
    <xdr:from>
      <xdr:col>2</xdr:col>
      <xdr:colOff>9525</xdr:colOff>
      <xdr:row>630</xdr:row>
      <xdr:rowOff>0</xdr:rowOff>
    </xdr:from>
    <xdr:to>
      <xdr:col>14</xdr:col>
      <xdr:colOff>876300</xdr:colOff>
      <xdr:row>642</xdr:row>
      <xdr:rowOff>85725</xdr:rowOff>
    </xdr:to>
    <xdr:sp>
      <xdr:nvSpPr>
        <xdr:cNvPr id="169" name="Text 255"/>
        <xdr:cNvSpPr txBox="1">
          <a:spLocks noChangeArrowheads="1"/>
        </xdr:cNvSpPr>
      </xdr:nvSpPr>
      <xdr:spPr>
        <a:xfrm>
          <a:off x="876300" y="124872750"/>
          <a:ext cx="7943850" cy="2476500"/>
        </a:xfrm>
        <a:prstGeom prst="rect">
          <a:avLst/>
        </a:prstGeom>
        <a:solidFill>
          <a:srgbClr val="FFFFFF"/>
        </a:solidFill>
        <a:ln w="1" cmpd="sng">
          <a:noFill/>
        </a:ln>
      </xdr:spPr>
      <xdr:txBody>
        <a:bodyPr vertOverflow="clip" wrap="square"/>
        <a:p>
          <a:pPr algn="just">
            <a:defRPr/>
          </a:pPr>
          <a:r>
            <a:rPr lang="en-US" cap="none" sz="1200" b="0" i="0" u="none" baseline="0"/>
            <a:t>Palm Spring Development Sdn Bhd ("Palm Spring") has entered into several settlement agreements with TAPCon for work done in respect of a project known as Palm Springs Project, Port Dickson. Pursuant to the writ of summons dated 1 August 2000, Palm Springs is claiming against TAPCon the sum of RM3,032,131.11 being damages for rescission of a settlement agreement dated 22 September 1998 entered into between TAPCon and Palm Springs  together with unspecified damages for negligence and /or alleged breach of contract on the part of TAPCon for alleged defective  constructional works for the project known as the Palm Springs project in Port Dickson. TAPCon filed its defence on 19 October 2000. The solicitors are of the opinion that based on the documents forwarded to them thus far, the settlement agreement is valid and binding between the parties and there are no grounds for Palm Springs to rescind the same on any grounds. The solicitors anticipate that the matter may be successfully defended at the trial proper. On the current status of the case, the Plaintiff's application for trial of preliminary issue  came up for hearing on 8/3/2004 and was called up for decision on 17/3/2004. The Judge dismissed the Plaintiff's application for trial of preliminary issues with costs awarded to the Defendant.
</a:t>
          </a:r>
        </a:p>
      </xdr:txBody>
    </xdr:sp>
    <xdr:clientData/>
  </xdr:twoCellAnchor>
  <xdr:twoCellAnchor>
    <xdr:from>
      <xdr:col>2</xdr:col>
      <xdr:colOff>9525</xdr:colOff>
      <xdr:row>669</xdr:row>
      <xdr:rowOff>0</xdr:rowOff>
    </xdr:from>
    <xdr:to>
      <xdr:col>14</xdr:col>
      <xdr:colOff>876300</xdr:colOff>
      <xdr:row>678</xdr:row>
      <xdr:rowOff>66675</xdr:rowOff>
    </xdr:to>
    <xdr:sp>
      <xdr:nvSpPr>
        <xdr:cNvPr id="170" name="Text 255"/>
        <xdr:cNvSpPr txBox="1">
          <a:spLocks noChangeArrowheads="1"/>
        </xdr:cNvSpPr>
      </xdr:nvSpPr>
      <xdr:spPr>
        <a:xfrm>
          <a:off x="876300" y="132654675"/>
          <a:ext cx="7943850" cy="1857375"/>
        </a:xfrm>
        <a:prstGeom prst="rect">
          <a:avLst/>
        </a:prstGeom>
        <a:solidFill>
          <a:srgbClr val="FFFFFF"/>
        </a:solidFill>
        <a:ln w="1" cmpd="sng">
          <a:noFill/>
        </a:ln>
      </xdr:spPr>
      <xdr:txBody>
        <a:bodyPr vertOverflow="clip" wrap="square"/>
        <a:p>
          <a:pPr algn="just">
            <a:defRPr/>
          </a:pPr>
          <a:r>
            <a:rPr lang="en-US" cap="none" sz="1200" b="0" i="0" u="none" baseline="0"/>
            <a:t>On May 2003, TAPCon had brought an action against Palm Springs in the Kuala Lumpur High Court vide Suit No. S-22-637-2003 claiming the sum of RM45,500,000.00 for works done, losses and damages arising from breaches of contract, costs of additional works done, costs of suspension of works, financing charges and loss/expenses in relation to the Palm Springs Project as the suit in item (v) above. 
The matter is now at case management stage. In view that the period of the Restraining Order has been extended further, the Court has fixed the above matter for mention on 17 October 2005. From the documents supplied by TAPCon, the solicitors, Messrs. GH Tee &amp; Co., are of the opinion that  TAPCon have a likelihood of succeeding in this suit.</a:t>
          </a:r>
        </a:p>
      </xdr:txBody>
    </xdr:sp>
    <xdr:clientData/>
  </xdr:twoCellAnchor>
  <xdr:twoCellAnchor>
    <xdr:from>
      <xdr:col>2</xdr:col>
      <xdr:colOff>9525</xdr:colOff>
      <xdr:row>728</xdr:row>
      <xdr:rowOff>0</xdr:rowOff>
    </xdr:from>
    <xdr:to>
      <xdr:col>14</xdr:col>
      <xdr:colOff>876300</xdr:colOff>
      <xdr:row>728</xdr:row>
      <xdr:rowOff>0</xdr:rowOff>
    </xdr:to>
    <xdr:sp>
      <xdr:nvSpPr>
        <xdr:cNvPr id="171"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On 23 October 1998, Tanigra issued a letter of demand claiming against TAPCon for the sum of RM229,613.93.
Tanigra executed a sale and purchase agreement with a subsidiary of TAP, Tanco Properties (N) Sdn Bhd to contra part of their claim with an apartment unit and the balance whereof to be settled by way of ICULS to be issued within twelve (12) months from 16 May 2001 failing which TAPCon shall pay cash. As a result of the said sale and purchase agreement, TAPCon's indebtness to Tanigra has been reduced to RM71,880.40. Tanigra had, on 4 June 2003, proposed for TAPCon to pay the amount of RM35,000.00 to Tanigra as full settlement of the said debt. Todate, TAPCon had not reply to Tanigra with regards the said proposal. The solicitors, Messrs. C.M.Phang are of the opinion that the matter should be amicably settled. </a:t>
          </a:r>
        </a:p>
      </xdr:txBody>
    </xdr:sp>
    <xdr:clientData/>
  </xdr:twoCellAnchor>
  <xdr:twoCellAnchor>
    <xdr:from>
      <xdr:col>2</xdr:col>
      <xdr:colOff>9525</xdr:colOff>
      <xdr:row>728</xdr:row>
      <xdr:rowOff>0</xdr:rowOff>
    </xdr:from>
    <xdr:to>
      <xdr:col>14</xdr:col>
      <xdr:colOff>876300</xdr:colOff>
      <xdr:row>728</xdr:row>
      <xdr:rowOff>0</xdr:rowOff>
    </xdr:to>
    <xdr:sp>
      <xdr:nvSpPr>
        <xdr:cNvPr id="172"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On 9 September 1998, Quantum Synergy issued a Notice pursuant to Section 218 of the Companies Act, 1965 to TAPCon demanding payment of RM708,648.36 being the amount due to them for the supply and installation of  aluminum and glazing work, supply and installation of mildsteel roller shutters and the supply of labour for the project known as BM Plaza at Bukit Mertajam, Pulau Pinang. 
However, pursuant to Clause 9 of a Letter of Acceptance dated 25 October 1998, TAPCon is only obliged to pay Quantum Synergy the sum claimed when Meda Properties Sdn Bhd, as employer, pays TAPCon.
TAPCon is disputing the claim on the basis that the said Notice is bad in law. Quantum Synergy's solicitors have confirmed that they will withhold proceedings pending their reply to the queries made by TAPCon on Clause 9 of the Letter of Acceptance.
To date, TAPCon had not received any replies from or been served any cause paper by Quantum Synergy. The solicitors, Messrs. C.M.Phang &amp; Co., are of the opinion that the matter my be time barred should Quantum Synergy brings an action against TAPCon now.
</a:t>
          </a:r>
        </a:p>
      </xdr:txBody>
    </xdr:sp>
    <xdr:clientData/>
  </xdr:twoCellAnchor>
  <xdr:twoCellAnchor>
    <xdr:from>
      <xdr:col>2</xdr:col>
      <xdr:colOff>9525</xdr:colOff>
      <xdr:row>728</xdr:row>
      <xdr:rowOff>0</xdr:rowOff>
    </xdr:from>
    <xdr:to>
      <xdr:col>14</xdr:col>
      <xdr:colOff>876300</xdr:colOff>
      <xdr:row>728</xdr:row>
      <xdr:rowOff>0</xdr:rowOff>
    </xdr:to>
    <xdr:sp>
      <xdr:nvSpPr>
        <xdr:cNvPr id="173"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Kuasamate has filed an action on 27 July 1998 against TAP Mix claiming for a sum of RM128,982.00 for goods sold and delivered  to TAP Mix.  Kuasamate has obtained judgement against TAP Mix but has vide its solicitors' letter of TAP Mix's solicitors confirmed that it will grant to TAP Mix an indulgence in time in respect of the execution of the said judgement for a period of 6 months from 8 May 2000 on the condition that the ICULS are issued to the plaintiff on or before the expiration of the said 6 months period. TAP Mix has agreed to the said condition. Kuasamate is currently entitled to levy execution proceedings against TAP Mix as the stay granted by Kuasamate had expired on 7 November 2000. TAP Mix's solicitors have to date not received any court papers in respect of any execution proceedings. Kuasamate has accepted  118,000 ICULS as settlement of the debt owing of  RM118,000.00.</a:t>
          </a:r>
        </a:p>
      </xdr:txBody>
    </xdr:sp>
    <xdr:clientData/>
  </xdr:twoCellAnchor>
  <xdr:twoCellAnchor>
    <xdr:from>
      <xdr:col>2</xdr:col>
      <xdr:colOff>9525</xdr:colOff>
      <xdr:row>728</xdr:row>
      <xdr:rowOff>0</xdr:rowOff>
    </xdr:from>
    <xdr:to>
      <xdr:col>14</xdr:col>
      <xdr:colOff>876300</xdr:colOff>
      <xdr:row>728</xdr:row>
      <xdr:rowOff>0</xdr:rowOff>
    </xdr:to>
    <xdr:sp>
      <xdr:nvSpPr>
        <xdr:cNvPr id="174"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PWC Corporation Sdn Bhd has filed an action on 16 July 1999 claiming against TAP Builders for a sum of RM251,268.30 being the contract sum for work done.  However, the matter was struck off by the High Court on 17 August 2001 with liberty to refile and PWC Corporation Sdn Bhd had agreed to accept the ICULS in settlement of the matter.  The plaintiff had however indicated in its solicitors’ letter dated 12 August 2002 that in the event the ICULS are not issued within 7 days, they will file in fresh summons to claim against TAP Builders for work done together with interests and costs.  As at 22 December 2003, neither TAP nor its solicitors have received any writ of summons pertaining to this matter. PWC has subsequently accepted of 235,000 ICULS as settlement for the outstanding sum of RM235,000 as at  31 October 1999 vide the Proof of Debt/Claims dated 2 April 2003.</a:t>
          </a:r>
        </a:p>
      </xdr:txBody>
    </xdr:sp>
    <xdr:clientData/>
  </xdr:twoCellAnchor>
  <xdr:twoCellAnchor>
    <xdr:from>
      <xdr:col>1</xdr:col>
      <xdr:colOff>66675</xdr:colOff>
      <xdr:row>379</xdr:row>
      <xdr:rowOff>9525</xdr:rowOff>
    </xdr:from>
    <xdr:to>
      <xdr:col>14</xdr:col>
      <xdr:colOff>1209675</xdr:colOff>
      <xdr:row>380</xdr:row>
      <xdr:rowOff>152400</xdr:rowOff>
    </xdr:to>
    <xdr:sp>
      <xdr:nvSpPr>
        <xdr:cNvPr id="175" name="Text 255"/>
        <xdr:cNvSpPr txBox="1">
          <a:spLocks noChangeArrowheads="1"/>
        </xdr:cNvSpPr>
      </xdr:nvSpPr>
      <xdr:spPr>
        <a:xfrm>
          <a:off x="552450" y="74552175"/>
          <a:ext cx="8601075" cy="342900"/>
        </a:xfrm>
        <a:prstGeom prst="rect">
          <a:avLst/>
        </a:prstGeom>
        <a:solidFill>
          <a:srgbClr val="FFFFFF"/>
        </a:solidFill>
        <a:ln w="1" cmpd="sng">
          <a:noFill/>
        </a:ln>
      </xdr:spPr>
      <xdr:txBody>
        <a:bodyPr vertOverflow="clip" wrap="square"/>
        <a:p>
          <a:pPr algn="just">
            <a:defRPr/>
          </a:pPr>
          <a:r>
            <a:rPr lang="en-US" cap="none" sz="1200" b="0" i="0" u="none" baseline="0"/>
            <a:t>During the quarter there were no changes in the composition of the Group.</a:t>
          </a:r>
        </a:p>
      </xdr:txBody>
    </xdr:sp>
    <xdr:clientData/>
  </xdr:twoCellAnchor>
  <xdr:twoCellAnchor>
    <xdr:from>
      <xdr:col>2</xdr:col>
      <xdr:colOff>9525</xdr:colOff>
      <xdr:row>629</xdr:row>
      <xdr:rowOff>28575</xdr:rowOff>
    </xdr:from>
    <xdr:to>
      <xdr:col>14</xdr:col>
      <xdr:colOff>876300</xdr:colOff>
      <xdr:row>643</xdr:row>
      <xdr:rowOff>47625</xdr:rowOff>
    </xdr:to>
    <xdr:sp>
      <xdr:nvSpPr>
        <xdr:cNvPr id="176" name="Text 255"/>
        <xdr:cNvSpPr txBox="1">
          <a:spLocks noChangeArrowheads="1"/>
        </xdr:cNvSpPr>
      </xdr:nvSpPr>
      <xdr:spPr>
        <a:xfrm>
          <a:off x="876300" y="124701300"/>
          <a:ext cx="7943850" cy="2809875"/>
        </a:xfrm>
        <a:prstGeom prst="rect">
          <a:avLst/>
        </a:prstGeom>
        <a:solidFill>
          <a:srgbClr val="FFFFFF"/>
        </a:solidFill>
        <a:ln w="1" cmpd="sng">
          <a:noFill/>
        </a:ln>
      </xdr:spPr>
      <xdr:txBody>
        <a:bodyPr vertOverflow="clip" wrap="square"/>
        <a:p>
          <a:pPr algn="just">
            <a:defRPr/>
          </a:pPr>
          <a:r>
            <a:rPr lang="en-US" cap="none" sz="1200" b="0" i="0" u="none" baseline="0"/>
            <a:t>Palm Springs entered into several settlement agreements with TAPCon for work done in respect of a project known as Palm Springs Project, Port Dickson. Palm Springs had subsequently rescinded a settlement agreement dated 22 September 1998 as a result of alleged breach by TAPCon of the said settlement agreement.
On 1 August 2000, Palm Springs filed an action in Kuala Lumpur High Court vide Suit No. S3-22-533-2000, claiming against TAPCon the sum of RM3,032,131.11 being damages suffered as a result of Palm Springs rescinding the settlement agreement dated 22 September 1998 together with unspecified damages for negligence and/or alleged defective constructional works.
The Court has fixed the matter for mention on 12 October 2005, case management on 10 April 2006 and hearing 6-10 July 2009 pending Plaintiff's application for an Order that Consultant (HS Liao) to produce original documents. The solicitors, Messrs. GH Tee &amp; Co., are of the opinion that based on the documents forwarded to them, the settlement agreement is valid and binding between the parties and there are no grounds for Palm Springs to rescind the same on any grounds and anticipate that the matter may be successfully defended at the trial proper.
</a:t>
          </a:r>
        </a:p>
      </xdr:txBody>
    </xdr:sp>
    <xdr:clientData/>
  </xdr:twoCellAnchor>
  <xdr:twoCellAnchor>
    <xdr:from>
      <xdr:col>2</xdr:col>
      <xdr:colOff>9525</xdr:colOff>
      <xdr:row>681</xdr:row>
      <xdr:rowOff>0</xdr:rowOff>
    </xdr:from>
    <xdr:to>
      <xdr:col>14</xdr:col>
      <xdr:colOff>876300</xdr:colOff>
      <xdr:row>691</xdr:row>
      <xdr:rowOff>161925</xdr:rowOff>
    </xdr:to>
    <xdr:sp>
      <xdr:nvSpPr>
        <xdr:cNvPr id="177" name="Text 255"/>
        <xdr:cNvSpPr txBox="1">
          <a:spLocks noChangeArrowheads="1"/>
        </xdr:cNvSpPr>
      </xdr:nvSpPr>
      <xdr:spPr>
        <a:xfrm>
          <a:off x="876300" y="135045450"/>
          <a:ext cx="7943850" cy="2152650"/>
        </a:xfrm>
        <a:prstGeom prst="rect">
          <a:avLst/>
        </a:prstGeom>
        <a:solidFill>
          <a:srgbClr val="FFFFFF"/>
        </a:solidFill>
        <a:ln w="1" cmpd="sng">
          <a:noFill/>
        </a:ln>
      </xdr:spPr>
      <xdr:txBody>
        <a:bodyPr vertOverflow="clip" wrap="square"/>
        <a:p>
          <a:pPr algn="just">
            <a:defRPr/>
          </a:pPr>
          <a:r>
            <a:rPr lang="en-US" cap="none" sz="1200" b="0" i="0" u="none" baseline="0"/>
            <a:t>On 17 November 2003, Indah Nyata filed an action against TAPCon in the Kuala Lumpur High Court vide Suit No. S5-22-1818-2003 claiming the sum of RM15,078,000.00 being damages suffered as a result of the alleged failure on TAPCon to complete the construction work for a proposed Tourist Hotel (168 Rooms) project at Lot 294, 296, 298 &amp; 300, Section 52, Jalan Pudu, Kuala Lumpur and failure to change the land use of a 4-storey building from "Shop House" category to "Tourist Hotel" at Lot 952 &amp; Lot 953, Section 62, Jalan Baba, Kuala Lumpur. 
TAPCon filed its defence and counterclaim. The Court fixed the next case management on 28 October 2005 for parties to file the Agreed Facts &amp; Issues To Be Tried together with Agreed and Non-Agreed Bundle of Documents.  From the documents supplied by TAPCon, the solicitors, Messrs. GH Tee &amp; Co., are of the opinion that TAPCon has a resonably strong defence against Indah Nyata's action.
</a:t>
          </a:r>
        </a:p>
      </xdr:txBody>
    </xdr:sp>
    <xdr:clientData/>
  </xdr:twoCellAnchor>
  <xdr:twoCellAnchor>
    <xdr:from>
      <xdr:col>1</xdr:col>
      <xdr:colOff>28575</xdr:colOff>
      <xdr:row>367</xdr:row>
      <xdr:rowOff>0</xdr:rowOff>
    </xdr:from>
    <xdr:to>
      <xdr:col>14</xdr:col>
      <xdr:colOff>1171575</xdr:colOff>
      <xdr:row>367</xdr:row>
      <xdr:rowOff>0</xdr:rowOff>
    </xdr:to>
    <xdr:sp>
      <xdr:nvSpPr>
        <xdr:cNvPr id="178" name="TextBox 251"/>
        <xdr:cNvSpPr txBox="1">
          <a:spLocks noChangeArrowheads="1"/>
        </xdr:cNvSpPr>
      </xdr:nvSpPr>
      <xdr:spPr>
        <a:xfrm>
          <a:off x="514350" y="72142350"/>
          <a:ext cx="8601075" cy="0"/>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On 27 April 2004, the Company announced that its subsidiary , Tap Construction Sdn Bhd ("TAPCon") had entered into a Project Management Agreement with Fabina Properties Sdn Bhd ("Fabina") wherein Fabina appoints TAPCon to manage and undertake the construction and completion of the industrial and mixed development known as "Phase I of the new project" inclusive of rehabilitation of the development units thereon with total land area of approximately 173.82 acres on Geran 24082 Lot No. 48, Mukim Kapar Klang, Selangor</a:t>
          </a:r>
          <a:r>
            <a:rPr lang="en-US" cap="none" sz="1000" b="0" i="0" u="none" baseline="0">
              <a:latin typeface="Arial"/>
              <a:ea typeface="Arial"/>
              <a:cs typeface="Arial"/>
            </a:rPr>
            <a:t>
</a:t>
          </a:r>
        </a:p>
      </xdr:txBody>
    </xdr:sp>
    <xdr:clientData/>
  </xdr:twoCellAnchor>
  <xdr:twoCellAnchor>
    <xdr:from>
      <xdr:col>1</xdr:col>
      <xdr:colOff>0</xdr:colOff>
      <xdr:row>367</xdr:row>
      <xdr:rowOff>0</xdr:rowOff>
    </xdr:from>
    <xdr:to>
      <xdr:col>14</xdr:col>
      <xdr:colOff>1219200</xdr:colOff>
      <xdr:row>367</xdr:row>
      <xdr:rowOff>0</xdr:rowOff>
    </xdr:to>
    <xdr:sp>
      <xdr:nvSpPr>
        <xdr:cNvPr id="179" name="TextBox 252"/>
        <xdr:cNvSpPr txBox="1">
          <a:spLocks noChangeArrowheads="1"/>
        </xdr:cNvSpPr>
      </xdr:nvSpPr>
      <xdr:spPr>
        <a:xfrm>
          <a:off x="485775" y="72142350"/>
          <a:ext cx="8677275" cy="0"/>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On 8 June 2004, Alliance Merchant Bank Berhad (“Alliance ‘) on behalf of the Board of Directors of TAP Resources Berhad (“TAP” or 
”Company”), announced that the Company proposes to undertake the following proposals:
(i) Proposed Times Enterprise Acquisition - Proposed acquisition of 1,470,000 ordinary shares of Thai Baht 10 each in Times Enterprise Co. Ltd (“Times Enterprise”) (“Times Enterprise Shares”) representing 49% equity interest in Times Enterprise for a total purchase consideration of RM6,860,000 to be satisfied by the issuance of 6,860,000 new ordinary shares of RM1.00 each in TAP (“TAP Shares”) at par;  
(ii) Proposed Sulta Nate Acquisition - Proposed acquisition of 2,400 ordinary shares of Thai Baht 100 each in Sulta Nate Interiors Co. Ltd (“Sulta Nate”) (“Sulta Nate Shares”) representing 48% equity interest in Sulta Nate for a total purchase consideration of RM336,000 to be satisfied by the issuance of 336,000 new TAP Shares at par; 
(iii) Proposed Transturbo Acquisition - Proposed acquisition of 510,000 ordinary shares of RM1.00 each in Transturbo Engineering Sdn Bhd (“Transturbo”) (“Transturbo Shares”) representing 51% equity interest in Transturbo for a total purchase consideration of RM4,335,000 to be satisfied by issuance of 4,335,000 new TAP Shares at par; 
(iv) Proposed SGE Acquisition - Proposed acquisition of 360,030 ordinary shares of RM1.00 each in Specialist Grouting Engineers Sdn Bhd (“SGE”) (“SGE Shares”) representing 60% equity interest in SGE for a total purchase consideration of RM10,800,000 to be satisfied by issuance of 10,800,000 new TAP Shares at par; 
(v) Proposed Kalansa Acquisition - Proposed acquisition of 1,000,000 ordinary shares of RM1.00 each in Kalansa Energy Corporation Sdn Bhd (“Kalansa”) (“Kalansa Shares”) representing the entire equity interest in Kalansa for a total purchase consideration of RM9,000,000 to be satisfied by issuance of 9,000,000 new TAP Shares at par;
(vi) Proposed Sunquest Acquisition - Proposed acquisition of 1,000,000 ordinary shares of RM1.00 each in Sunquest Sdn Bhd (“Sunquest”) (“Sunquest Shares”) representing the entire equity interest in Sunquest for a total purchase consideration of RM11,000,000 to be satisfied by issuance of 11,000,000 new TAP Shares at par;
(vii) Proposed Elastic Quantum Acquisition - Proposed acquisition of 765,001 ordinary shares of RM1.00 each in Elastic Quantum Sdn Bhd (“Elastic Quantum”) (“Elastic Quantum Shares”) representing 51% equity interest in Elastic Quantum for a total purchase consideration of RM7,500,000 to be satisfied by issuance of 7,500,000 new TAP Shares at par; 
Hereinafter, the Proposed Times Enterprise Acquisition, Proposed Sulta Nate Acquisition, Proposed Transturbo Acquisition, Proposed SGE Acquisition, Proposed Kalansa Acquisition, Proposed Sunquest Acquisition and Proposed Elastic Quantum Acquisition are collectively referred to as the Proposed Acquisitions.
(viii) Proposed Rights Issue - Proposed renounceable two-call rights issue of up to 70,445,093 new TAP Shares (“Rights Shares”) together with up to 35,222,547 detachable warrants (“Warrants”) on the basis of two (2) Rights Shares together with one (1) free Warrant for every four (4) existing TAP Shares held, at par, payable in two (2) calls, as follows:-
(i) the first call of RM0.70 will be payable in cash upon application; and
(ii) the second call of the remaining RM0.30 will be payable out of the Company’s share premium account; and
(ix) Proposed Increase in Authorised Share Capital - Proposed increase in the authorised share capital of TAP from RM200,000,000 comprising 200,000,000 TAP Shares to RM1,000,000,000 comprising 1,000,000,000 TAP Shares
Hereinafter, the Proposed Acquisitions, Proposed Rights Issue and Proposed Increase in Authorised Share Capital are collectively referred to as the Proposals.
The Proposed Times Enterprise Acquisition, Proposed Sulta Nate Acquisition, Proposed Transturbo Acquisition, Proposed SGE Acquisition, Proposed Kalansa Acquisition, Proposed Sunquest Acquisition, Proposed Elastic Quantum Acquisition and Proposed Rights Issue are not inter-conditional on each other.
The Proposed Acquisitions and Proposed Rights Issue are conditional on the Proposed Increase in Authorised Share Capital.
The Proposed Acquisitions are subject to the approvals of the Securities Commission, the FIC, the Bursa Malaysia , Bank Negara Malaysia (if applicable) and the shareholders of TAP.</a:t>
          </a:r>
          <a:r>
            <a:rPr lang="en-US" cap="none" sz="1000" b="0" i="0" u="none" baseline="0">
              <a:latin typeface="Arial"/>
              <a:ea typeface="Arial"/>
              <a:cs typeface="Arial"/>
            </a:rPr>
            <a:t>
 </a:t>
          </a:r>
          <a:r>
            <a:rPr lang="en-US" cap="none" sz="1200" b="0" i="0" u="none" baseline="0">
              <a:latin typeface="Times New Roman"/>
              <a:ea typeface="Times New Roman"/>
              <a:cs typeface="Times New Roman"/>
            </a:rPr>
            <a:t>The Proposed Rights Issue is subject to the approvals of the Securities Commission, the Bursa Malaysia, the FIC,  the shareholders of TAP and Bank Negara Malaysia for the issuance of the Warrants to non-residents.
 The Proposed Increase in Authorised Share Capital is subject to the approval of the shareholders of TAP at an EGM to be convened.
</a:t>
          </a:r>
          <a:r>
            <a:rPr lang="en-US" cap="none" sz="1000" b="0" i="0" u="none" baseline="0">
              <a:latin typeface="Arial"/>
              <a:ea typeface="Arial"/>
              <a:cs typeface="Arial"/>
            </a:rPr>
            <a:t>
</a:t>
          </a:r>
        </a:p>
      </xdr:txBody>
    </xdr:sp>
    <xdr:clientData/>
  </xdr:twoCellAnchor>
  <xdr:twoCellAnchor>
    <xdr:from>
      <xdr:col>1</xdr:col>
      <xdr:colOff>9525</xdr:colOff>
      <xdr:row>455</xdr:row>
      <xdr:rowOff>28575</xdr:rowOff>
    </xdr:from>
    <xdr:to>
      <xdr:col>15</xdr:col>
      <xdr:colOff>0</xdr:colOff>
      <xdr:row>457</xdr:row>
      <xdr:rowOff>123825</xdr:rowOff>
    </xdr:to>
    <xdr:sp>
      <xdr:nvSpPr>
        <xdr:cNvPr id="180" name="Text 255"/>
        <xdr:cNvSpPr txBox="1">
          <a:spLocks noChangeArrowheads="1"/>
        </xdr:cNvSpPr>
      </xdr:nvSpPr>
      <xdr:spPr>
        <a:xfrm>
          <a:off x="495300" y="89801700"/>
          <a:ext cx="8677275" cy="49530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Taxation  expenses  of  RM10,000 represents the tax charge of RM10,000 for the current year.</a:t>
          </a:r>
          <a:r>
            <a:rPr lang="en-US" cap="none" sz="1200" b="1" i="0" u="none" baseline="0">
              <a:latin typeface="Times New Roman"/>
              <a:ea typeface="Times New Roman"/>
              <a:cs typeface="Times New Roman"/>
            </a:rPr>
            <a:t>
 </a:t>
          </a:r>
        </a:p>
      </xdr:txBody>
    </xdr:sp>
    <xdr:clientData/>
  </xdr:twoCellAnchor>
  <xdr:twoCellAnchor>
    <xdr:from>
      <xdr:col>1</xdr:col>
      <xdr:colOff>9525</xdr:colOff>
      <xdr:row>458</xdr:row>
      <xdr:rowOff>0</xdr:rowOff>
    </xdr:from>
    <xdr:to>
      <xdr:col>15</xdr:col>
      <xdr:colOff>0</xdr:colOff>
      <xdr:row>458</xdr:row>
      <xdr:rowOff>0</xdr:rowOff>
    </xdr:to>
    <xdr:sp>
      <xdr:nvSpPr>
        <xdr:cNvPr id="181" name="Text 255"/>
        <xdr:cNvSpPr txBox="1">
          <a:spLocks noChangeArrowheads="1"/>
        </xdr:cNvSpPr>
      </xdr:nvSpPr>
      <xdr:spPr>
        <a:xfrm>
          <a:off x="495300" y="90373200"/>
          <a:ext cx="86772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effective tax rate for the current quarter and financial year-to-date is lower than the statutory tax rate due to unabsorbed tax losses for some subsidiaries, utilisation of capital allowance and income which is capital in nature.</a:t>
          </a:r>
          <a:r>
            <a:rPr lang="en-US" cap="none" sz="1200" b="1" i="0" u="none" baseline="0">
              <a:latin typeface="Times New Roman"/>
              <a:ea typeface="Times New Roman"/>
              <a:cs typeface="Times New Roman"/>
            </a:rPr>
            <a:t>
 </a:t>
          </a:r>
        </a:p>
      </xdr:txBody>
    </xdr:sp>
    <xdr:clientData/>
  </xdr:twoCellAnchor>
  <xdr:twoCellAnchor>
    <xdr:from>
      <xdr:col>2</xdr:col>
      <xdr:colOff>9525</xdr:colOff>
      <xdr:row>728</xdr:row>
      <xdr:rowOff>0</xdr:rowOff>
    </xdr:from>
    <xdr:to>
      <xdr:col>14</xdr:col>
      <xdr:colOff>876300</xdr:colOff>
      <xdr:row>728</xdr:row>
      <xdr:rowOff>0</xdr:rowOff>
    </xdr:to>
    <xdr:sp>
      <xdr:nvSpPr>
        <xdr:cNvPr id="182"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Amount claimed: RM74,135.39. The Plaintiff has filed an application for summary judgment. At the same time, the Defendant has also filed an application to expunge certain paragraphs and exhibits in the Plaintiff's Affidavit in Support on the grounds of privilege. 
On 9 September 2004, the Plaintiff has agreed to exclude paragraph 10 and Exhibit GBC-3 from the Plaintiff's Affidavit and both parties have agreed that there will be no order as to costs for application. As for the Plaintiff's application, the Judge has directed both parties to submit by way of written submission. The case is fixed for mention on 15 October 2004.
The Judge postponed her decision to 5 November 2004 and then to 1 December 2004 where the Judge allowed the Plaintiff's application for summary judgment.
</a:t>
          </a:r>
        </a:p>
      </xdr:txBody>
    </xdr:sp>
    <xdr:clientData/>
  </xdr:twoCellAnchor>
  <xdr:twoCellAnchor>
    <xdr:from>
      <xdr:col>2</xdr:col>
      <xdr:colOff>9525</xdr:colOff>
      <xdr:row>728</xdr:row>
      <xdr:rowOff>0</xdr:rowOff>
    </xdr:from>
    <xdr:to>
      <xdr:col>14</xdr:col>
      <xdr:colOff>876300</xdr:colOff>
      <xdr:row>728</xdr:row>
      <xdr:rowOff>0</xdr:rowOff>
    </xdr:to>
    <xdr:sp>
      <xdr:nvSpPr>
        <xdr:cNvPr id="183"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On 25 February 1999, Goldland Silica Products Sdn Bhd filed an action against TAP Bricks in the Kuala Lumpur Sessions Court vide Suit No. 5-52-22493-1998 claiming the sum of RM129,000 being damages for breach of contract. The matter was fixed for trial; on 5 January 2005 whereby the Court has adjourned the matter pending the provision of certain documents from both parties. The matter is now fixed for mention on 24 February 2005 whereby the Court will fix a new trial date to hear the matter. The solicitors, Messrs. Lee Choon Wan &amp; Co are of the opinion that it will be difficult for Goldland Silica Sdn Bhd to succeed in it's claim.
</a:t>
          </a:r>
        </a:p>
      </xdr:txBody>
    </xdr:sp>
    <xdr:clientData/>
  </xdr:twoCellAnchor>
  <xdr:twoCellAnchor>
    <xdr:from>
      <xdr:col>2</xdr:col>
      <xdr:colOff>9525</xdr:colOff>
      <xdr:row>728</xdr:row>
      <xdr:rowOff>0</xdr:rowOff>
    </xdr:from>
    <xdr:to>
      <xdr:col>14</xdr:col>
      <xdr:colOff>876300</xdr:colOff>
      <xdr:row>728</xdr:row>
      <xdr:rowOff>0</xdr:rowOff>
    </xdr:to>
    <xdr:sp>
      <xdr:nvSpPr>
        <xdr:cNvPr id="184"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Amount claimed: RM47,792.34. The case is fixed for mention on 9 September 2004 pending filing of the relevant Bundle of Documents and Statement of Facts by the Plaintiff and Defendant.
The case is fixed for mention on 2 November 2004 pending extraction of Defendant's application to amend the Defence.
The Judge allowed the Defendant to amend the Statement of Defence on 2 November 2004 and the same is fixed for mention on 23 December 2004 pending filing of the Plaintiff's Reply to the Defence.
</a:t>
          </a:r>
        </a:p>
      </xdr:txBody>
    </xdr:sp>
    <xdr:clientData/>
  </xdr:twoCellAnchor>
  <xdr:twoCellAnchor>
    <xdr:from>
      <xdr:col>2</xdr:col>
      <xdr:colOff>9525</xdr:colOff>
      <xdr:row>728</xdr:row>
      <xdr:rowOff>0</xdr:rowOff>
    </xdr:from>
    <xdr:to>
      <xdr:col>14</xdr:col>
      <xdr:colOff>876300</xdr:colOff>
      <xdr:row>728</xdr:row>
      <xdr:rowOff>0</xdr:rowOff>
    </xdr:to>
    <xdr:sp>
      <xdr:nvSpPr>
        <xdr:cNvPr id="185"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On 7 September 2004, TAPCon brought an action against MB and SB in the Shah Alam High Court vide Suit No. MT1-24-1190-2004 claiming the sum of RM2,602,739.73 being default interest for late delivery of the properties known as Lot G.29A, Ground Floor of Summit Centre, Sri Kembangan and Lot 2.69, Second Floor of Plaza Bukit Mertajam, Seberang Perai pursuant to the Settlement Agreement dated 24 January 2000. MB and SB denied TAPCon's claim and SB counterdemanded for rectification costs on alleged latent defect in the works carried out by TAPCon for SB with regards a construction project in Seri Kembangan.  
Based on the information and documents supplied by TAPCon, the solicitors, Messrs. GH Tee &amp; Co., are of the view that TAPCon has a strong case for its claim of RM2,602,739.73 and that SB's counter-demand is without basis or merit.
</a:t>
          </a:r>
        </a:p>
      </xdr:txBody>
    </xdr:sp>
    <xdr:clientData/>
  </xdr:twoCellAnchor>
  <xdr:twoCellAnchor>
    <xdr:from>
      <xdr:col>2</xdr:col>
      <xdr:colOff>9525</xdr:colOff>
      <xdr:row>728</xdr:row>
      <xdr:rowOff>0</xdr:rowOff>
    </xdr:from>
    <xdr:to>
      <xdr:col>14</xdr:col>
      <xdr:colOff>876300</xdr:colOff>
      <xdr:row>728</xdr:row>
      <xdr:rowOff>0</xdr:rowOff>
    </xdr:to>
    <xdr:sp>
      <xdr:nvSpPr>
        <xdr:cNvPr id="186"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On 10 August 2004, TAPCon filed an action against LL in the Kuala Lumpur High Court vide Suit No. S6-22-1192-2004 claiming the sum of RM4,252,221.61 being settlement sum owed by LL to TAPCon for work done in respect of a construction project in Lot PT 5839,  Mukim Port Dickson, Daerah Port Dickson, Negeri Sembilan Darul Khusus. TAPCon has subsequently applied a summary judgement and are awaiting for the Court to fix a hearing date for the matter. The solicitors, Messrs. GH Tee &amp; Co., are of the opinion that TAPCon has a reasonably strong case for its claim.
</a:t>
          </a:r>
        </a:p>
      </xdr:txBody>
    </xdr:sp>
    <xdr:clientData/>
  </xdr:twoCellAnchor>
  <xdr:twoCellAnchor>
    <xdr:from>
      <xdr:col>2</xdr:col>
      <xdr:colOff>9525</xdr:colOff>
      <xdr:row>728</xdr:row>
      <xdr:rowOff>0</xdr:rowOff>
    </xdr:from>
    <xdr:to>
      <xdr:col>14</xdr:col>
      <xdr:colOff>876300</xdr:colOff>
      <xdr:row>728</xdr:row>
      <xdr:rowOff>0</xdr:rowOff>
    </xdr:to>
    <xdr:sp>
      <xdr:nvSpPr>
        <xdr:cNvPr id="187"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Tenggara's suit struck was off on 4 March 2002. On 7 July 2004, Soh Yok Lam &amp; Co sent a letter to ask for the ICULS. Settlement is pending negotiation with management.
</a:t>
          </a:r>
        </a:p>
      </xdr:txBody>
    </xdr:sp>
    <xdr:clientData/>
  </xdr:twoCellAnchor>
  <xdr:twoCellAnchor>
    <xdr:from>
      <xdr:col>2</xdr:col>
      <xdr:colOff>9525</xdr:colOff>
      <xdr:row>728</xdr:row>
      <xdr:rowOff>0</xdr:rowOff>
    </xdr:from>
    <xdr:to>
      <xdr:col>14</xdr:col>
      <xdr:colOff>876300</xdr:colOff>
      <xdr:row>728</xdr:row>
      <xdr:rowOff>0</xdr:rowOff>
    </xdr:to>
    <xdr:sp>
      <xdr:nvSpPr>
        <xdr:cNvPr id="188"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The claim is for the supply of equipment and tools.
Pursuant to the consent judgment on 28 June 2000, the Defendant has to pay the Plaintiff the sum of RM29,324 together with contractual interest thereon at the rate of 2% per month from 19 November 1998 until date of full payment. 
</a:t>
          </a:r>
        </a:p>
      </xdr:txBody>
    </xdr:sp>
    <xdr:clientData/>
  </xdr:twoCellAnchor>
  <xdr:twoCellAnchor>
    <xdr:from>
      <xdr:col>2</xdr:col>
      <xdr:colOff>0</xdr:colOff>
      <xdr:row>509</xdr:row>
      <xdr:rowOff>85725</xdr:rowOff>
    </xdr:from>
    <xdr:to>
      <xdr:col>14</xdr:col>
      <xdr:colOff>1095375</xdr:colOff>
      <xdr:row>511</xdr:row>
      <xdr:rowOff>190500</xdr:rowOff>
    </xdr:to>
    <xdr:sp>
      <xdr:nvSpPr>
        <xdr:cNvPr id="189" name="Text 255"/>
        <xdr:cNvSpPr txBox="1">
          <a:spLocks noChangeArrowheads="1"/>
        </xdr:cNvSpPr>
      </xdr:nvSpPr>
      <xdr:spPr>
        <a:xfrm>
          <a:off x="866775" y="100803075"/>
          <a:ext cx="8172450" cy="504825"/>
        </a:xfrm>
        <a:prstGeom prst="rect">
          <a:avLst/>
        </a:prstGeom>
        <a:solidFill>
          <a:srgbClr val="FFFFFF"/>
        </a:solidFill>
        <a:ln w="1" cmpd="sng">
          <a:noFill/>
        </a:ln>
      </xdr:spPr>
      <xdr:txBody>
        <a:bodyPr vertOverflow="clip" wrap="square"/>
        <a:p>
          <a:pPr algn="just">
            <a:defRPr/>
          </a:pPr>
          <a:r>
            <a:rPr lang="en-US" cap="none" sz="1200" b="0" i="0" u="none" baseline="0"/>
            <a:t>An amount of RM6 million from the Rights Issue proceeds has been placed with a financial institution as part of the security for the overdraft facility granted to the company. The balance in the Rights Issue current account is approximately RM1,000.</a:t>
          </a:r>
        </a:p>
      </xdr:txBody>
    </xdr:sp>
    <xdr:clientData/>
  </xdr:twoCellAnchor>
  <xdr:twoCellAnchor>
    <xdr:from>
      <xdr:col>3</xdr:col>
      <xdr:colOff>66675</xdr:colOff>
      <xdr:row>510</xdr:row>
      <xdr:rowOff>0</xdr:rowOff>
    </xdr:from>
    <xdr:to>
      <xdr:col>14</xdr:col>
      <xdr:colOff>1019175</xdr:colOff>
      <xdr:row>510</xdr:row>
      <xdr:rowOff>0</xdr:rowOff>
    </xdr:to>
    <xdr:sp>
      <xdr:nvSpPr>
        <xdr:cNvPr id="190" name="Text 255"/>
        <xdr:cNvSpPr txBox="1">
          <a:spLocks noChangeArrowheads="1"/>
        </xdr:cNvSpPr>
      </xdr:nvSpPr>
      <xdr:spPr>
        <a:xfrm>
          <a:off x="1247775" y="100917375"/>
          <a:ext cx="7715250" cy="0"/>
        </a:xfrm>
        <a:prstGeom prst="rect">
          <a:avLst/>
        </a:prstGeom>
        <a:solidFill>
          <a:srgbClr val="FFFFFF"/>
        </a:solidFill>
        <a:ln w="1" cmpd="sng">
          <a:noFill/>
        </a:ln>
      </xdr:spPr>
      <xdr:txBody>
        <a:bodyPr vertOverflow="clip" wrap="square"/>
        <a:p>
          <a:pPr algn="just">
            <a:defRPr/>
          </a:pPr>
          <a:r>
            <a:rPr lang="en-US" cap="none" sz="1200" b="0" i="0" u="none" baseline="0"/>
            <a:t>the proposed acquisition from Eastern &amp; Oriental Berhad ("EOB") of the following companies for an aggregate cash consideration of approximately RM82,506,151 :-
 - Ambangan Puri Sdn Bhd ("APSB")
 - Regal Alliance Sdn Bhd
 - Eastern &amp; Oriental Properties Sdn Bhd ("EOP")  
</a:t>
          </a:r>
        </a:p>
      </xdr:txBody>
    </xdr:sp>
    <xdr:clientData/>
  </xdr:twoCellAnchor>
  <xdr:twoCellAnchor>
    <xdr:from>
      <xdr:col>3</xdr:col>
      <xdr:colOff>66675</xdr:colOff>
      <xdr:row>510</xdr:row>
      <xdr:rowOff>0</xdr:rowOff>
    </xdr:from>
    <xdr:to>
      <xdr:col>14</xdr:col>
      <xdr:colOff>1000125</xdr:colOff>
      <xdr:row>510</xdr:row>
      <xdr:rowOff>0</xdr:rowOff>
    </xdr:to>
    <xdr:sp>
      <xdr:nvSpPr>
        <xdr:cNvPr id="191" name="Text 255"/>
        <xdr:cNvSpPr txBox="1">
          <a:spLocks noChangeArrowheads="1"/>
        </xdr:cNvSpPr>
      </xdr:nvSpPr>
      <xdr:spPr>
        <a:xfrm>
          <a:off x="1247775" y="100917375"/>
          <a:ext cx="7696200" cy="0"/>
        </a:xfrm>
        <a:prstGeom prst="rect">
          <a:avLst/>
        </a:prstGeom>
        <a:solidFill>
          <a:srgbClr val="FFFFFF"/>
        </a:solidFill>
        <a:ln w="1" cmpd="sng">
          <a:noFill/>
        </a:ln>
      </xdr:spPr>
      <xdr:txBody>
        <a:bodyPr vertOverflow="clip" wrap="square"/>
        <a:p>
          <a:pPr algn="just">
            <a:defRPr/>
          </a:pPr>
          <a:r>
            <a:rPr lang="en-US" cap="none" sz="1200" b="0" i="0" u="none" baseline="0"/>
            <a:t>the proposed acquisition from True Vitality Sdn Bhd, a wholly-owned subsidiary of EOB, of 4.979 acres of freehold land for a consideration of RM90 million to be satisfied in the following manner :-
 - settlement by cash of RM9 million.
 - 12,048,193 new ordinary shares of RM0.50 each in the Company at an issue price of RM0.83 per share to EOB.  
 - 71 million 5-year redeemable cumulative preference shares of ("RPS") in the Company with 71 million free warrants
   at an issue price of RM1.00 per RPS to EOB.</a:t>
          </a:r>
        </a:p>
      </xdr:txBody>
    </xdr:sp>
    <xdr:clientData/>
  </xdr:twoCellAnchor>
  <xdr:twoCellAnchor>
    <xdr:from>
      <xdr:col>3</xdr:col>
      <xdr:colOff>38100</xdr:colOff>
      <xdr:row>510</xdr:row>
      <xdr:rowOff>0</xdr:rowOff>
    </xdr:from>
    <xdr:to>
      <xdr:col>14</xdr:col>
      <xdr:colOff>1038225</xdr:colOff>
      <xdr:row>510</xdr:row>
      <xdr:rowOff>0</xdr:rowOff>
    </xdr:to>
    <xdr:sp>
      <xdr:nvSpPr>
        <xdr:cNvPr id="192" name="Text 255"/>
        <xdr:cNvSpPr txBox="1">
          <a:spLocks noChangeArrowheads="1"/>
        </xdr:cNvSpPr>
      </xdr:nvSpPr>
      <xdr:spPr>
        <a:xfrm>
          <a:off x="1219200" y="100917375"/>
          <a:ext cx="7762875" cy="0"/>
        </a:xfrm>
        <a:prstGeom prst="rect">
          <a:avLst/>
        </a:prstGeom>
        <a:solidFill>
          <a:srgbClr val="FFFFFF"/>
        </a:solidFill>
        <a:ln w="1" cmpd="sng">
          <a:noFill/>
        </a:ln>
      </xdr:spPr>
      <xdr:txBody>
        <a:bodyPr vertOverflow="clip" wrap="square"/>
        <a:p>
          <a:pPr algn="just">
            <a:defRPr/>
          </a:pPr>
          <a:r>
            <a:rPr lang="en-US" cap="none" sz="1200" b="0" i="0" u="none" baseline="0"/>
            <a:t>the proposed exemption for EOB and parties acting concert with it (if any) from undertaking a general offer for the remaining of ordinary shares of RM0.50 each in the Company not held by them after the completion of the Proposed Acquisitions.</a:t>
          </a:r>
        </a:p>
      </xdr:txBody>
    </xdr:sp>
    <xdr:clientData/>
  </xdr:twoCellAnchor>
  <xdr:twoCellAnchor>
    <xdr:from>
      <xdr:col>3</xdr:col>
      <xdr:colOff>38100</xdr:colOff>
      <xdr:row>510</xdr:row>
      <xdr:rowOff>0</xdr:rowOff>
    </xdr:from>
    <xdr:to>
      <xdr:col>14</xdr:col>
      <xdr:colOff>1019175</xdr:colOff>
      <xdr:row>510</xdr:row>
      <xdr:rowOff>0</xdr:rowOff>
    </xdr:to>
    <xdr:sp>
      <xdr:nvSpPr>
        <xdr:cNvPr id="193" name="Text 255"/>
        <xdr:cNvSpPr txBox="1">
          <a:spLocks noChangeArrowheads="1"/>
        </xdr:cNvSpPr>
      </xdr:nvSpPr>
      <xdr:spPr>
        <a:xfrm>
          <a:off x="1219200" y="100917375"/>
          <a:ext cx="7743825" cy="0"/>
        </a:xfrm>
        <a:prstGeom prst="rect">
          <a:avLst/>
        </a:prstGeom>
        <a:solidFill>
          <a:srgbClr val="FFFFFF"/>
        </a:solidFill>
        <a:ln w="1" cmpd="sng">
          <a:noFill/>
        </a:ln>
      </xdr:spPr>
      <xdr:txBody>
        <a:bodyPr vertOverflow="clip" wrap="square"/>
        <a:p>
          <a:pPr algn="just">
            <a:defRPr/>
          </a:pPr>
          <a:r>
            <a:rPr lang="en-US" cap="none" sz="1200" b="0" i="0" u="none" baseline="0"/>
            <a:t>the proposed cash subscription by the Company of 800 new shares representing 80% of the enlarged paid-up capital of Emerald Design Sdn Bhd at an issue price of RM1.00 per share.</a:t>
          </a:r>
        </a:p>
      </xdr:txBody>
    </xdr:sp>
    <xdr:clientData/>
  </xdr:twoCellAnchor>
  <xdr:twoCellAnchor>
    <xdr:from>
      <xdr:col>3</xdr:col>
      <xdr:colOff>47625</xdr:colOff>
      <xdr:row>510</xdr:row>
      <xdr:rowOff>0</xdr:rowOff>
    </xdr:from>
    <xdr:to>
      <xdr:col>14</xdr:col>
      <xdr:colOff>1019175</xdr:colOff>
      <xdr:row>510</xdr:row>
      <xdr:rowOff>0</xdr:rowOff>
    </xdr:to>
    <xdr:sp>
      <xdr:nvSpPr>
        <xdr:cNvPr id="194" name="Text 255"/>
        <xdr:cNvSpPr txBox="1">
          <a:spLocks noChangeArrowheads="1"/>
        </xdr:cNvSpPr>
      </xdr:nvSpPr>
      <xdr:spPr>
        <a:xfrm>
          <a:off x="1228725" y="100917375"/>
          <a:ext cx="7734300" cy="0"/>
        </a:xfrm>
        <a:prstGeom prst="rect">
          <a:avLst/>
        </a:prstGeom>
        <a:solidFill>
          <a:srgbClr val="FFFFFF"/>
        </a:solidFill>
        <a:ln w="1" cmpd="sng">
          <a:noFill/>
        </a:ln>
      </xdr:spPr>
      <xdr:txBody>
        <a:bodyPr vertOverflow="clip" wrap="square"/>
        <a:p>
          <a:pPr algn="just">
            <a:defRPr/>
          </a:pPr>
          <a:r>
            <a:rPr lang="en-US" cap="none" sz="1200" b="0" i="0" u="none" baseline="0"/>
            <a:t>the proposed amendment to the Articles of Association of the Company to facilitate the issuance of of the RPS and RSPS pursuant to the Proposed Acquisitions and/or Proposed Settlement.</a:t>
          </a:r>
        </a:p>
      </xdr:txBody>
    </xdr:sp>
    <xdr:clientData/>
  </xdr:twoCellAnchor>
  <xdr:twoCellAnchor>
    <xdr:from>
      <xdr:col>3</xdr:col>
      <xdr:colOff>66675</xdr:colOff>
      <xdr:row>510</xdr:row>
      <xdr:rowOff>0</xdr:rowOff>
    </xdr:from>
    <xdr:to>
      <xdr:col>14</xdr:col>
      <xdr:colOff>1019175</xdr:colOff>
      <xdr:row>510</xdr:row>
      <xdr:rowOff>0</xdr:rowOff>
    </xdr:to>
    <xdr:sp>
      <xdr:nvSpPr>
        <xdr:cNvPr id="195" name="Text 255"/>
        <xdr:cNvSpPr txBox="1">
          <a:spLocks noChangeArrowheads="1"/>
        </xdr:cNvSpPr>
      </xdr:nvSpPr>
      <xdr:spPr>
        <a:xfrm>
          <a:off x="1247775" y="100917375"/>
          <a:ext cx="7715250" cy="0"/>
        </a:xfrm>
        <a:prstGeom prst="rect">
          <a:avLst/>
        </a:prstGeom>
        <a:solidFill>
          <a:srgbClr val="FFFFFF"/>
        </a:solidFill>
        <a:ln w="1" cmpd="sng">
          <a:noFill/>
        </a:ln>
      </xdr:spPr>
      <xdr:txBody>
        <a:bodyPr vertOverflow="clip" wrap="square"/>
        <a:p>
          <a:pPr algn="just">
            <a:defRPr/>
          </a:pPr>
          <a:r>
            <a:rPr lang="en-US" cap="none" sz="1200" b="0" i="0" u="none" baseline="0"/>
            <a:t>the proposed increase in the Company's authorised share capital from the present RM500 million comprising 1,000 million shares to RM752 million comprising 1,500 million shares, 100 million RPS of RM0.01 each and 100 million RSPS of RM0.01 each by the creation of an additional 500 million shares, 100 million RPS of RM0.01 each and 100 million RSPS of RM0.01 each. </a:t>
          </a:r>
        </a:p>
      </xdr:txBody>
    </xdr:sp>
    <xdr:clientData/>
  </xdr:twoCellAnchor>
  <xdr:twoCellAnchor>
    <xdr:from>
      <xdr:col>2</xdr:col>
      <xdr:colOff>28575</xdr:colOff>
      <xdr:row>510</xdr:row>
      <xdr:rowOff>0</xdr:rowOff>
    </xdr:from>
    <xdr:to>
      <xdr:col>14</xdr:col>
      <xdr:colOff>990600</xdr:colOff>
      <xdr:row>510</xdr:row>
      <xdr:rowOff>0</xdr:rowOff>
    </xdr:to>
    <xdr:sp>
      <xdr:nvSpPr>
        <xdr:cNvPr id="196" name="Text 255"/>
        <xdr:cNvSpPr txBox="1">
          <a:spLocks noChangeArrowheads="1"/>
        </xdr:cNvSpPr>
      </xdr:nvSpPr>
      <xdr:spPr>
        <a:xfrm>
          <a:off x="895350" y="100917375"/>
          <a:ext cx="8039100" cy="0"/>
        </a:xfrm>
        <a:prstGeom prst="rect">
          <a:avLst/>
        </a:prstGeom>
        <a:solidFill>
          <a:srgbClr val="FFFFFF"/>
        </a:solidFill>
        <a:ln w="1" cmpd="sng">
          <a:noFill/>
        </a:ln>
      </xdr:spPr>
      <xdr:txBody>
        <a:bodyPr vertOverflow="clip" wrap="square"/>
        <a:p>
          <a:pPr algn="just">
            <a:defRPr/>
          </a:pPr>
          <a:r>
            <a:rPr lang="en-US" cap="none" sz="1200" b="0" i="0" u="none" baseline="0"/>
            <a:t>Further details of the Proposals can be obtained from the announcement made to the KLSE on __________.</a:t>
          </a:r>
        </a:p>
      </xdr:txBody>
    </xdr:sp>
    <xdr:clientData/>
  </xdr:twoCellAnchor>
  <xdr:twoCellAnchor>
    <xdr:from>
      <xdr:col>3</xdr:col>
      <xdr:colOff>0</xdr:colOff>
      <xdr:row>510</xdr:row>
      <xdr:rowOff>0</xdr:rowOff>
    </xdr:from>
    <xdr:to>
      <xdr:col>14</xdr:col>
      <xdr:colOff>695325</xdr:colOff>
      <xdr:row>510</xdr:row>
      <xdr:rowOff>0</xdr:rowOff>
    </xdr:to>
    <xdr:sp>
      <xdr:nvSpPr>
        <xdr:cNvPr id="197" name="Text 255"/>
        <xdr:cNvSpPr txBox="1">
          <a:spLocks noChangeArrowheads="1"/>
        </xdr:cNvSpPr>
      </xdr:nvSpPr>
      <xdr:spPr>
        <a:xfrm>
          <a:off x="1181100" y="100917375"/>
          <a:ext cx="7458075" cy="0"/>
        </a:xfrm>
        <a:prstGeom prst="rect">
          <a:avLst/>
        </a:prstGeom>
        <a:solidFill>
          <a:srgbClr val="FFFFFF"/>
        </a:solidFill>
        <a:ln w="1" cmpd="sng">
          <a:noFill/>
        </a:ln>
      </xdr:spPr>
      <xdr:txBody>
        <a:bodyPr vertOverflow="clip" wrap="square"/>
        <a:p>
          <a:pPr algn="just">
            <a:defRPr/>
          </a:pPr>
          <a:r>
            <a:rPr lang="en-US" cap="none" sz="1200" b="0" i="0" u="none" baseline="0"/>
            <a:t>As integral parts of the Proposed Acquisitions,  the following will be undertaken :-
  </a:t>
          </a:r>
        </a:p>
      </xdr:txBody>
    </xdr:sp>
    <xdr:clientData/>
  </xdr:twoCellAnchor>
  <xdr:twoCellAnchor>
    <xdr:from>
      <xdr:col>4</xdr:col>
      <xdr:colOff>47625</xdr:colOff>
      <xdr:row>510</xdr:row>
      <xdr:rowOff>0</xdr:rowOff>
    </xdr:from>
    <xdr:to>
      <xdr:col>14</xdr:col>
      <xdr:colOff>1000125</xdr:colOff>
      <xdr:row>510</xdr:row>
      <xdr:rowOff>0</xdr:rowOff>
    </xdr:to>
    <xdr:sp>
      <xdr:nvSpPr>
        <xdr:cNvPr id="198" name="Text 255"/>
        <xdr:cNvSpPr txBox="1">
          <a:spLocks noChangeArrowheads="1"/>
        </xdr:cNvSpPr>
      </xdr:nvSpPr>
      <xdr:spPr>
        <a:xfrm>
          <a:off x="1552575" y="100917375"/>
          <a:ext cx="7391400" cy="0"/>
        </a:xfrm>
        <a:prstGeom prst="rect">
          <a:avLst/>
        </a:prstGeom>
        <a:solidFill>
          <a:srgbClr val="FFFFFF"/>
        </a:solidFill>
        <a:ln w="1" cmpd="sng">
          <a:noFill/>
        </a:ln>
      </xdr:spPr>
      <xdr:txBody>
        <a:bodyPr vertOverflow="clip" wrap="square"/>
        <a:p>
          <a:pPr algn="just">
            <a:defRPr/>
          </a:pPr>
          <a:r>
            <a:rPr lang="en-US" cap="none" sz="1200" b="0" i="0" u="none" baseline="0"/>
            <a:t>Proposed acquisition by APSB of 1,639,998 shares representing 50.46% of the issued and paid-up share capital of Beta Auto Sdn Bhd ("BASB") from EOB for a cash consideration of approximately RM1.640 million, being EOB's cost of investment in BASB.
  </a:t>
          </a:r>
        </a:p>
      </xdr:txBody>
    </xdr:sp>
    <xdr:clientData/>
  </xdr:twoCellAnchor>
  <xdr:twoCellAnchor>
    <xdr:from>
      <xdr:col>4</xdr:col>
      <xdr:colOff>38100</xdr:colOff>
      <xdr:row>510</xdr:row>
      <xdr:rowOff>0</xdr:rowOff>
    </xdr:from>
    <xdr:to>
      <xdr:col>14</xdr:col>
      <xdr:colOff>962025</xdr:colOff>
      <xdr:row>510</xdr:row>
      <xdr:rowOff>0</xdr:rowOff>
    </xdr:to>
    <xdr:sp>
      <xdr:nvSpPr>
        <xdr:cNvPr id="199" name="Text 255"/>
        <xdr:cNvSpPr txBox="1">
          <a:spLocks noChangeArrowheads="1"/>
        </xdr:cNvSpPr>
      </xdr:nvSpPr>
      <xdr:spPr>
        <a:xfrm>
          <a:off x="1543050" y="100917375"/>
          <a:ext cx="7362825" cy="0"/>
        </a:xfrm>
        <a:prstGeom prst="rect">
          <a:avLst/>
        </a:prstGeom>
        <a:solidFill>
          <a:srgbClr val="FFFFFF"/>
        </a:solidFill>
        <a:ln w="1" cmpd="sng">
          <a:noFill/>
        </a:ln>
      </xdr:spPr>
      <xdr:txBody>
        <a:bodyPr vertOverflow="clip" wrap="square"/>
        <a:p>
          <a:pPr algn="just">
            <a:defRPr/>
          </a:pPr>
          <a:r>
            <a:rPr lang="en-US" cap="none" sz="1200" b="0" i="0" u="none" baseline="0"/>
            <a:t>Proposed transfer by EOP of two (2) of its subsidiaries to EOB for a cash consideration of approximately RM29.981 million, being EOP's cost of investment in the said subsidiaries, as follows :-
  </a:t>
          </a:r>
        </a:p>
      </xdr:txBody>
    </xdr:sp>
    <xdr:clientData/>
  </xdr:twoCellAnchor>
  <xdr:twoCellAnchor>
    <xdr:from>
      <xdr:col>4</xdr:col>
      <xdr:colOff>28575</xdr:colOff>
      <xdr:row>510</xdr:row>
      <xdr:rowOff>0</xdr:rowOff>
    </xdr:from>
    <xdr:to>
      <xdr:col>14</xdr:col>
      <xdr:colOff>1000125</xdr:colOff>
      <xdr:row>510</xdr:row>
      <xdr:rowOff>0</xdr:rowOff>
    </xdr:to>
    <xdr:sp>
      <xdr:nvSpPr>
        <xdr:cNvPr id="200" name="Text 255"/>
        <xdr:cNvSpPr txBox="1">
          <a:spLocks noChangeArrowheads="1"/>
        </xdr:cNvSpPr>
      </xdr:nvSpPr>
      <xdr:spPr>
        <a:xfrm>
          <a:off x="1533525" y="100917375"/>
          <a:ext cx="7410450" cy="0"/>
        </a:xfrm>
        <a:prstGeom prst="rect">
          <a:avLst/>
        </a:prstGeom>
        <a:solidFill>
          <a:srgbClr val="FFFFFF"/>
        </a:solidFill>
        <a:ln w="1" cmpd="sng">
          <a:noFill/>
        </a:ln>
      </xdr:spPr>
      <xdr:txBody>
        <a:bodyPr vertOverflow="clip" wrap="square"/>
        <a:p>
          <a:pPr algn="just">
            <a:defRPr/>
          </a:pPr>
          <a:r>
            <a:rPr lang="en-US" cap="none" sz="1200" b="0" i="0" u="none" baseline="0"/>
            <a:t>Proposed settlement by the Company of the net amount owing by APSB, BASB, EOP and/or its subsidiaries ("Amount Owing") to EOB of approximately RM201.841 million after the above ("Proposed Settlement") as follow :-
 </a:t>
          </a:r>
        </a:p>
      </xdr:txBody>
    </xdr:sp>
    <xdr:clientData/>
  </xdr:twoCellAnchor>
  <xdr:twoCellAnchor>
    <xdr:from>
      <xdr:col>2</xdr:col>
      <xdr:colOff>28575</xdr:colOff>
      <xdr:row>511</xdr:row>
      <xdr:rowOff>0</xdr:rowOff>
    </xdr:from>
    <xdr:to>
      <xdr:col>14</xdr:col>
      <xdr:colOff>1009650</xdr:colOff>
      <xdr:row>511</xdr:row>
      <xdr:rowOff>0</xdr:rowOff>
    </xdr:to>
    <xdr:sp>
      <xdr:nvSpPr>
        <xdr:cNvPr id="201" name="Text 255"/>
        <xdr:cNvSpPr txBox="1">
          <a:spLocks noChangeArrowheads="1"/>
        </xdr:cNvSpPr>
      </xdr:nvSpPr>
      <xdr:spPr>
        <a:xfrm flipV="1">
          <a:off x="895350" y="101117400"/>
          <a:ext cx="8058150" cy="0"/>
        </a:xfrm>
        <a:prstGeom prst="rect">
          <a:avLst/>
        </a:prstGeom>
        <a:solidFill>
          <a:srgbClr val="FFFFFF"/>
        </a:solidFill>
        <a:ln w="1" cmpd="sng">
          <a:noFill/>
        </a:ln>
      </xdr:spPr>
      <xdr:txBody>
        <a:bodyPr vertOverflow="clip" wrap="square"/>
        <a:p>
          <a:pPr algn="just">
            <a:defRPr/>
          </a:pPr>
          <a:r>
            <a:rPr lang="en-US" cap="none" sz="1200" b="0" i="0" u="none" baseline="0"/>
            <a:t>On 9 May 2002, the Company through its wholly-owned subsidiary, Patsawan Properties Sdn Bhd ("PPSB"), acquired 2 ordinary shares of RM1.00 each and subscribed for 259,998 ordinary shares of RM1.00 each, at par for cash representing 52%  equity interest in Four Seasons Development Sdn Bhd (FSDSB). Subsequnetly, PPSB has on 2 December 2002 disposed of its entire equity interest in FSDSB for a cash consideration of RM260,000.00 
</a:t>
          </a:r>
        </a:p>
      </xdr:txBody>
    </xdr:sp>
    <xdr:clientData/>
  </xdr:twoCellAnchor>
  <xdr:twoCellAnchor>
    <xdr:from>
      <xdr:col>2</xdr:col>
      <xdr:colOff>9525</xdr:colOff>
      <xdr:row>728</xdr:row>
      <xdr:rowOff>0</xdr:rowOff>
    </xdr:from>
    <xdr:to>
      <xdr:col>14</xdr:col>
      <xdr:colOff>876300</xdr:colOff>
      <xdr:row>728</xdr:row>
      <xdr:rowOff>0</xdr:rowOff>
    </xdr:to>
    <xdr:sp>
      <xdr:nvSpPr>
        <xdr:cNvPr id="202"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Pursuant to the consent judgment dated 22 July 2002, the Defendant is obliged to pay the Plaintiff the sum of RM52,000. In default, interest is calculated at the rate of 8% on the balance of judgment sum in the amount of RM32,000 is payable forthwith.
</a:t>
          </a:r>
        </a:p>
      </xdr:txBody>
    </xdr:sp>
    <xdr:clientData/>
  </xdr:twoCellAnchor>
  <xdr:twoCellAnchor>
    <xdr:from>
      <xdr:col>1</xdr:col>
      <xdr:colOff>28575</xdr:colOff>
      <xdr:row>367</xdr:row>
      <xdr:rowOff>0</xdr:rowOff>
    </xdr:from>
    <xdr:to>
      <xdr:col>14</xdr:col>
      <xdr:colOff>1171575</xdr:colOff>
      <xdr:row>367</xdr:row>
      <xdr:rowOff>0</xdr:rowOff>
    </xdr:to>
    <xdr:sp>
      <xdr:nvSpPr>
        <xdr:cNvPr id="203" name="TextBox 276"/>
        <xdr:cNvSpPr txBox="1">
          <a:spLocks noChangeArrowheads="1"/>
        </xdr:cNvSpPr>
      </xdr:nvSpPr>
      <xdr:spPr>
        <a:xfrm>
          <a:off x="514350" y="72142350"/>
          <a:ext cx="8601075" cy="0"/>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On 27 April 2004, the Company announced that its subsidiary , Tap Construction Sdn Bhd ("TAPCon")  entered into a Project Management Agreement with Fabina Properties Sdn Bhd ("Fabina") wherein Fabina appoints TAPCon to manage and undertake the construction and completion of the industrial and mixed development known as "Phase I of the new project" inclusive of rehabilitation of the development units thereon with total land area of approximately 173.82 acres on Geran 24082 Lot No. 48, Mukim Kapar Klang, Selangor</a:t>
          </a:r>
          <a:r>
            <a:rPr lang="en-US" cap="none" sz="1000" b="0" i="0" u="none" baseline="0">
              <a:latin typeface="Arial"/>
              <a:ea typeface="Arial"/>
              <a:cs typeface="Arial"/>
            </a:rPr>
            <a:t>
</a:t>
          </a:r>
        </a:p>
      </xdr:txBody>
    </xdr:sp>
    <xdr:clientData/>
  </xdr:twoCellAnchor>
  <xdr:twoCellAnchor>
    <xdr:from>
      <xdr:col>1</xdr:col>
      <xdr:colOff>76200</xdr:colOff>
      <xdr:row>367</xdr:row>
      <xdr:rowOff>0</xdr:rowOff>
    </xdr:from>
    <xdr:to>
      <xdr:col>15</xdr:col>
      <xdr:colOff>66675</xdr:colOff>
      <xdr:row>367</xdr:row>
      <xdr:rowOff>0</xdr:rowOff>
    </xdr:to>
    <xdr:sp>
      <xdr:nvSpPr>
        <xdr:cNvPr id="204" name="TextBox 277"/>
        <xdr:cNvSpPr txBox="1">
          <a:spLocks noChangeArrowheads="1"/>
        </xdr:cNvSpPr>
      </xdr:nvSpPr>
      <xdr:spPr>
        <a:xfrm>
          <a:off x="561975" y="72142350"/>
          <a:ext cx="8677275" cy="0"/>
        </a:xfrm>
        <a:prstGeom prst="rect">
          <a:avLst/>
        </a:prstGeom>
        <a:solidFill>
          <a:srgbClr val="FFFFFF"/>
        </a:solidFill>
        <a:ln w="9525" cmpd="sng">
          <a:noFill/>
        </a:ln>
      </xdr:spPr>
      <xdr:txBody>
        <a:bodyPr vertOverflow="clip" wrap="square"/>
        <a:p>
          <a:pPr algn="l">
            <a:defRPr/>
          </a:pPr>
          <a:r>
            <a:rPr lang="en-US" cap="none" sz="1200" b="0" i="0" u="none" baseline="0"/>
            <a:t>On 8 June 2004, Alliance Merchant Bank Berhad (“Alliance ‘) on behalf of the Board of Directors of TAP Resources Berhad (“TAP” or 
”Company”), announced that the Company proposed acquisitions, proposed rights issue and proposed increase in authorised share capital.
On 7 December 2004, Alliance, on behalf of the Board of Directors of TAP announced that the TAP was unable to submit an application to the relevant authorities on 7 December 2004, being six months from the date the Proposals were first announced.
On 19 January 2005, on behalf of the Board of Directors of  TAP, Alliance announced the following in relation to the above proposals:
i) TAP and the respective vendors had mutually terminated all the conditional sale and purchase agreements in relation to the Proposed Acquisitions; and
ii) A revised renounceable two (2)-call rights issue on the basis of two (2) Rights Shares and one (1) free Warrant for every five (5) existing TAP Shares held, at an issue price of RM1.00 per Rights Share, the ratio of the two (2) calls to be determined later.
</a:t>
          </a:r>
        </a:p>
      </xdr:txBody>
    </xdr:sp>
    <xdr:clientData/>
  </xdr:twoCellAnchor>
  <xdr:twoCellAnchor>
    <xdr:from>
      <xdr:col>2</xdr:col>
      <xdr:colOff>28575</xdr:colOff>
      <xdr:row>486</xdr:row>
      <xdr:rowOff>180975</xdr:rowOff>
    </xdr:from>
    <xdr:to>
      <xdr:col>14</xdr:col>
      <xdr:colOff>1200150</xdr:colOff>
      <xdr:row>505</xdr:row>
      <xdr:rowOff>152400</xdr:rowOff>
    </xdr:to>
    <xdr:sp>
      <xdr:nvSpPr>
        <xdr:cNvPr id="205" name="Text 255"/>
        <xdr:cNvSpPr txBox="1">
          <a:spLocks noChangeArrowheads="1"/>
        </xdr:cNvSpPr>
      </xdr:nvSpPr>
      <xdr:spPr>
        <a:xfrm>
          <a:off x="895350" y="96297750"/>
          <a:ext cx="8248650" cy="3771900"/>
        </a:xfrm>
        <a:prstGeom prst="rect">
          <a:avLst/>
        </a:prstGeom>
        <a:solidFill>
          <a:srgbClr val="FFFFFF"/>
        </a:solidFill>
        <a:ln w="1" cmpd="sng">
          <a:noFill/>
        </a:ln>
      </xdr:spPr>
      <xdr:txBody>
        <a:bodyPr vertOverflow="clip" wrap="square"/>
        <a:p>
          <a:pPr algn="just">
            <a:defRPr/>
          </a:pPr>
          <a:r>
            <a:rPr lang="en-US" cap="none" sz="1200" b="0" i="0" u="none" baseline="0"/>
            <a:t>i) On 10 May 2005, on  behalf  of the  Board  of  TAP, Alliance  announced  that  resolutions pertaining to proposed rights issue and proposed increase in authorised share capital have been approved by shareholders of TAP at the EGM held;
ii) On 21 June 2005, on  behalf  of  the Board of TAP, Alliance announced that the Board has decided to abort the abovesaid proposed rights issue in favour of a new proposal, the details of which are still being worked out by TAP and its advisers;
iii) On 30 June 2005, the Board of TAP announced that it had submitted a proposal to the Redeemable Convertible Secured Loan Stocks ("RCSLS") holders to seek an extension of 6 months to 31 December 2005 to redeem the RCSLS and service the interest payment;
iv) On 20 July 2005, the Board of TAP announced that it had entered into a conditional Shares Sale Agreement with Yusoff bin Berahim for acquisition of 27,500 ordinary shares of RM1.00 each representing 11% of the total issued and paid-up share capital in Pola Unik Sdn Bhd ("Pola Unik") for a purchase consideration of RM3,000,000 to be satisfied by cash. With the acquisition, Pola Unik will become a 51%-owned subsidiary; and
v) On 15 September 2005, the Board of TAP announced that  one of the RCSLS holders, AmBank (M) Bhd, has agreed to grant TAP an indulgence of up to 30 December 2005 conditional upon AmBank's receipt of certain payments by 16 September 2005 in relation to the announcement made on 30 June 2005.
</a:t>
          </a:r>
        </a:p>
      </xdr:txBody>
    </xdr:sp>
    <xdr:clientData/>
  </xdr:twoCellAnchor>
  <xdr:twoCellAnchor>
    <xdr:from>
      <xdr:col>2</xdr:col>
      <xdr:colOff>9525</xdr:colOff>
      <xdr:row>728</xdr:row>
      <xdr:rowOff>0</xdr:rowOff>
    </xdr:from>
    <xdr:to>
      <xdr:col>14</xdr:col>
      <xdr:colOff>876300</xdr:colOff>
      <xdr:row>728</xdr:row>
      <xdr:rowOff>0</xdr:rowOff>
    </xdr:to>
    <xdr:sp>
      <xdr:nvSpPr>
        <xdr:cNvPr id="206"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The Plaintiff is agreeable to a settlement sum of RM11,500 by way of 6 monthly instalments provided the 1st cheque is dated 30 November 2004 and every month after that and all 6 post-dated cheques are given to the plaintiff.
</a:t>
          </a:r>
        </a:p>
      </xdr:txBody>
    </xdr:sp>
    <xdr:clientData/>
  </xdr:twoCellAnchor>
  <xdr:twoCellAnchor>
    <xdr:from>
      <xdr:col>1</xdr:col>
      <xdr:colOff>28575</xdr:colOff>
      <xdr:row>367</xdr:row>
      <xdr:rowOff>0</xdr:rowOff>
    </xdr:from>
    <xdr:to>
      <xdr:col>14</xdr:col>
      <xdr:colOff>1171575</xdr:colOff>
      <xdr:row>367</xdr:row>
      <xdr:rowOff>0</xdr:rowOff>
    </xdr:to>
    <xdr:sp>
      <xdr:nvSpPr>
        <xdr:cNvPr id="207" name="TextBox 280"/>
        <xdr:cNvSpPr txBox="1">
          <a:spLocks noChangeArrowheads="1"/>
        </xdr:cNvSpPr>
      </xdr:nvSpPr>
      <xdr:spPr>
        <a:xfrm>
          <a:off x="514350" y="72142350"/>
          <a:ext cx="8601075" cy="0"/>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2) On 7 December 2004, Alliance on behalf of the Board of Directors of  TAP announced that TAP is unable to submit an application to the relevant authorities by 7 December 2004, being six (6) months from the date the Proposals were first announced.
The Directors of TAP are currently deliberating the abovesaid Proposals and expect an announcement to be made to the Bursa Malaysia Securities Berhad when a decision on the same has been made including an announcement on the timing for the submission to the relevant authorities.</a:t>
          </a:r>
          <a:r>
            <a:rPr lang="en-US" cap="none" sz="1000" b="0" i="0" u="none" baseline="0">
              <a:latin typeface="Arial"/>
              <a:ea typeface="Arial"/>
              <a:cs typeface="Arial"/>
            </a:rPr>
            <a:t>
</a:t>
          </a:r>
        </a:p>
      </xdr:txBody>
    </xdr:sp>
    <xdr:clientData/>
  </xdr:twoCellAnchor>
  <xdr:twoCellAnchor>
    <xdr:from>
      <xdr:col>2</xdr:col>
      <xdr:colOff>9525</xdr:colOff>
      <xdr:row>728</xdr:row>
      <xdr:rowOff>0</xdr:rowOff>
    </xdr:from>
    <xdr:to>
      <xdr:col>14</xdr:col>
      <xdr:colOff>876300</xdr:colOff>
      <xdr:row>728</xdr:row>
      <xdr:rowOff>0</xdr:rowOff>
    </xdr:to>
    <xdr:sp>
      <xdr:nvSpPr>
        <xdr:cNvPr id="208"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L&amp;M claimed against TAPCon the sum of RM2,860,373.90. By a consent order, it was ordered by the Court that L&amp;M must file a writ of summons with the Court to recover its claim from TAPCon. TAPCon has yet to receive the said writ from the creditor.
The Directors are of the opinion that, in the event of a civil suit being filed, TAPCon has a defence of set-off and can plead a counterclaim as L&amp;M's claims do not appear to be supported by the necessary certificates. Hence, TAPCon has more than an even chance to resist L&amp;M's claim.
</a:t>
          </a:r>
        </a:p>
      </xdr:txBody>
    </xdr:sp>
    <xdr:clientData/>
  </xdr:twoCellAnchor>
  <xdr:twoCellAnchor>
    <xdr:from>
      <xdr:col>2</xdr:col>
      <xdr:colOff>9525</xdr:colOff>
      <xdr:row>728</xdr:row>
      <xdr:rowOff>0</xdr:rowOff>
    </xdr:from>
    <xdr:to>
      <xdr:col>14</xdr:col>
      <xdr:colOff>876300</xdr:colOff>
      <xdr:row>728</xdr:row>
      <xdr:rowOff>0</xdr:rowOff>
    </xdr:to>
    <xdr:sp>
      <xdr:nvSpPr>
        <xdr:cNvPr id="209" name="Text 255"/>
        <xdr:cNvSpPr txBox="1">
          <a:spLocks noChangeArrowheads="1"/>
        </xdr:cNvSpPr>
      </xdr:nvSpPr>
      <xdr:spPr>
        <a:xfrm>
          <a:off x="876300" y="144408525"/>
          <a:ext cx="7943850" cy="0"/>
        </a:xfrm>
        <a:prstGeom prst="rect">
          <a:avLst/>
        </a:prstGeom>
        <a:solidFill>
          <a:srgbClr val="FFFFFF"/>
        </a:solidFill>
        <a:ln w="1" cmpd="sng">
          <a:noFill/>
        </a:ln>
      </xdr:spPr>
      <xdr:txBody>
        <a:bodyPr vertOverflow="clip" wrap="square"/>
        <a:p>
          <a:pPr algn="just">
            <a:defRPr/>
          </a:pPr>
          <a:r>
            <a:rPr lang="en-US" cap="none" sz="1200" b="0" i="0" u="none" baseline="0"/>
            <a:t>On 31 March 2000, Universal as landlord filed an action against TAPCon for wrongful trespass and negligence in the worksite resulting in damage to Universal's property. Universal is claiming special damages totalling RM86,468.35, general damages, exemplary and punitive damages. The matter is fixed for decision on 29 April 2005. The solicitors, Messrs.C.M.Phang &amp; Co., are of the opinion that the matter should be amicably settled.
</a:t>
          </a:r>
        </a:p>
      </xdr:txBody>
    </xdr:sp>
    <xdr:clientData/>
  </xdr:twoCellAnchor>
  <xdr:twoCellAnchor>
    <xdr:from>
      <xdr:col>2</xdr:col>
      <xdr:colOff>9525</xdr:colOff>
      <xdr:row>589</xdr:row>
      <xdr:rowOff>0</xdr:rowOff>
    </xdr:from>
    <xdr:to>
      <xdr:col>14</xdr:col>
      <xdr:colOff>876300</xdr:colOff>
      <xdr:row>603</xdr:row>
      <xdr:rowOff>85725</xdr:rowOff>
    </xdr:to>
    <xdr:sp>
      <xdr:nvSpPr>
        <xdr:cNvPr id="210" name="Text 255"/>
        <xdr:cNvSpPr txBox="1">
          <a:spLocks noChangeArrowheads="1"/>
        </xdr:cNvSpPr>
      </xdr:nvSpPr>
      <xdr:spPr>
        <a:xfrm>
          <a:off x="876300" y="116700300"/>
          <a:ext cx="7943850" cy="2876550"/>
        </a:xfrm>
        <a:prstGeom prst="rect">
          <a:avLst/>
        </a:prstGeom>
        <a:solidFill>
          <a:srgbClr val="FFFFFF"/>
        </a:solidFill>
        <a:ln w="1" cmpd="sng">
          <a:noFill/>
        </a:ln>
      </xdr:spPr>
      <xdr:txBody>
        <a:bodyPr vertOverflow="clip" wrap="square"/>
        <a:p>
          <a:pPr algn="just">
            <a:defRPr/>
          </a:pPr>
          <a:r>
            <a:rPr lang="en-US" cap="none" sz="1200" b="0" i="0" u="none" baseline="0"/>
            <a:t>On 9 September 1998, Quantum Synergy issued a Notice pursuant to Section 218 of the Companies Act, 1965 to TAPCon demanding payment of RM708,648.36 being the amount due to them for the supply and installation of  aluminum and glazing work, supply and installation of mildsteel roller shutters and the supply of labour for the project known as BM Plaza at Bukit Mertajam, Pulau Pinang. 
However, pursuant to Clause 9 of a Letter of Acceptance dated 25 October 1998, TAPCon is only obliged to pay Quantum Synergy the sum claimed when Meda Properties Sdn Bhd, as employer, pays TAPCon.
TAPCon is disputing the claim on the basis that the said Notice is bad in law. Quantum Synergy's solicitors have confirmed that they will withhold proceedings pending their reply to the queries made by TAPCon on Clause 9 of the Letter of Acceptance.
To date, TAPCon had not received any replies from or been served any cause paper by Quantum Synergy. The solicitors, Messrs. C.M.Phang &amp; Co., are of the opinion that the matter may be time barred should Quantum Synergy bring an action against TAPCon now.
</a:t>
          </a:r>
        </a:p>
      </xdr:txBody>
    </xdr:sp>
    <xdr:clientData/>
  </xdr:twoCellAnchor>
  <xdr:twoCellAnchor>
    <xdr:from>
      <xdr:col>2</xdr:col>
      <xdr:colOff>9525</xdr:colOff>
      <xdr:row>617</xdr:row>
      <xdr:rowOff>0</xdr:rowOff>
    </xdr:from>
    <xdr:to>
      <xdr:col>14</xdr:col>
      <xdr:colOff>876300</xdr:colOff>
      <xdr:row>625</xdr:row>
      <xdr:rowOff>104775</xdr:rowOff>
    </xdr:to>
    <xdr:sp>
      <xdr:nvSpPr>
        <xdr:cNvPr id="211" name="Text 255"/>
        <xdr:cNvSpPr txBox="1">
          <a:spLocks noChangeArrowheads="1"/>
        </xdr:cNvSpPr>
      </xdr:nvSpPr>
      <xdr:spPr>
        <a:xfrm>
          <a:off x="876300" y="122281950"/>
          <a:ext cx="7943850" cy="1695450"/>
        </a:xfrm>
        <a:prstGeom prst="rect">
          <a:avLst/>
        </a:prstGeom>
        <a:solidFill>
          <a:srgbClr val="FFFFFF"/>
        </a:solidFill>
        <a:ln w="1" cmpd="sng">
          <a:noFill/>
        </a:ln>
      </xdr:spPr>
      <xdr:txBody>
        <a:bodyPr vertOverflow="clip" wrap="square"/>
        <a:p>
          <a:pPr algn="just">
            <a:defRPr/>
          </a:pPr>
          <a:r>
            <a:rPr lang="en-US" cap="none" sz="1200" b="0" i="0" u="none" baseline="0"/>
            <a:t>On 25 February 1999, GL filed an action against TAP Bricks in the Kuala Lumpur Sessions Court vide Suit No. 5-52-22493-1998 claiming the sum of RM129,000 being damages for breach of contract. The matter was fixed for trial on 6 June 2005 whereby the Court has adjourned the matter upon the application by the GL's solicitors. GL's solicitors informed the Court that the matter has to be adjourned pending the appeal by one of the director of GL against a High Court decision to the Court of Appeal which GL's solicitors claimed that would have a bearing on the above matter. Matter came up for mention on 1 September 2005 and GL's solicitors agreed to continue with the hearing without waiting for the the outcome of the appeal. Hence the matter is fixed for continue hearing on 28 November 2005. The solicitors, Messrs. Lee Choon Wan &amp; Co., are of the opinion that TAP Bricks has a fair chance of success in defending this claim by GL.
</a:t>
          </a:r>
        </a:p>
      </xdr:txBody>
    </xdr:sp>
    <xdr:clientData/>
  </xdr:twoCellAnchor>
  <xdr:twoCellAnchor>
    <xdr:from>
      <xdr:col>2</xdr:col>
      <xdr:colOff>9525</xdr:colOff>
      <xdr:row>655</xdr:row>
      <xdr:rowOff>0</xdr:rowOff>
    </xdr:from>
    <xdr:to>
      <xdr:col>14</xdr:col>
      <xdr:colOff>876300</xdr:colOff>
      <xdr:row>655</xdr:row>
      <xdr:rowOff>0</xdr:rowOff>
    </xdr:to>
    <xdr:sp>
      <xdr:nvSpPr>
        <xdr:cNvPr id="212" name="Text 255"/>
        <xdr:cNvSpPr txBox="1">
          <a:spLocks noChangeArrowheads="1"/>
        </xdr:cNvSpPr>
      </xdr:nvSpPr>
      <xdr:spPr>
        <a:xfrm>
          <a:off x="876300" y="129863850"/>
          <a:ext cx="7943850" cy="0"/>
        </a:xfrm>
        <a:prstGeom prst="rect">
          <a:avLst/>
        </a:prstGeom>
        <a:solidFill>
          <a:srgbClr val="FFFFFF"/>
        </a:solidFill>
        <a:ln w="1" cmpd="sng">
          <a:noFill/>
        </a:ln>
      </xdr:spPr>
      <xdr:txBody>
        <a:bodyPr vertOverflow="clip" wrap="square"/>
        <a:p>
          <a:pPr algn="just">
            <a:defRPr/>
          </a:pPr>
          <a:r>
            <a:rPr lang="en-US" cap="none" sz="1200" b="0" i="0" u="none" baseline="0"/>
            <a:t>L&amp;M claimed against TAPCon the sum of RM2,860,373.90. By a consent order, it was ordered by the Court that L&amp;M must file a writ of summons with the Court to recover its claim from TAPCon. TAPCon has yet to receive the said writ from the creditor.
The Directors are of the opinion that, in the event of a civil suit being filed, TAPCon has a defence of set-off and can plead a counterclaim as L&amp;M's claims do not appear to be supported by the necessary certificates. Hence, TAPCon has more than an even chance to resist L&amp;M's claim.
</a:t>
          </a:r>
        </a:p>
      </xdr:txBody>
    </xdr:sp>
    <xdr:clientData/>
  </xdr:twoCellAnchor>
  <xdr:twoCellAnchor>
    <xdr:from>
      <xdr:col>2</xdr:col>
      <xdr:colOff>9525</xdr:colOff>
      <xdr:row>657</xdr:row>
      <xdr:rowOff>0</xdr:rowOff>
    </xdr:from>
    <xdr:to>
      <xdr:col>14</xdr:col>
      <xdr:colOff>876300</xdr:colOff>
      <xdr:row>665</xdr:row>
      <xdr:rowOff>114300</xdr:rowOff>
    </xdr:to>
    <xdr:sp>
      <xdr:nvSpPr>
        <xdr:cNvPr id="213" name="Text 255"/>
        <xdr:cNvSpPr txBox="1">
          <a:spLocks noChangeArrowheads="1"/>
        </xdr:cNvSpPr>
      </xdr:nvSpPr>
      <xdr:spPr>
        <a:xfrm>
          <a:off x="876300" y="130263900"/>
          <a:ext cx="7943850" cy="1704975"/>
        </a:xfrm>
        <a:prstGeom prst="rect">
          <a:avLst/>
        </a:prstGeom>
        <a:solidFill>
          <a:srgbClr val="FFFFFF"/>
        </a:solidFill>
        <a:ln w="1" cmpd="sng">
          <a:noFill/>
        </a:ln>
      </xdr:spPr>
      <xdr:txBody>
        <a:bodyPr vertOverflow="clip" wrap="square"/>
        <a:p>
          <a:pPr algn="just">
            <a:defRPr/>
          </a:pPr>
          <a:r>
            <a:rPr lang="en-US" cap="none" sz="1200" b="0" i="0" u="none" baseline="0"/>
            <a:t>On 23 October 1998, Tanigra issued a letter of demand claiming against TAPCon for the sum of RM229,613.93.
Tanigra executed a sale and purchase agreement with a subsidiary of TAP, Tanco Properties (North) Sdn Bhd to contra part of their claim with an apartment unit and the balance whereof to be settled by way of ICULS to be issued within twelve (12) months from 16 May 2001 failing which TAPCon shall pay cash. As a result of the said sale and purchase agreement, TAPCon's indebtness to Tanigra has been reduced to RM71,880.40. Tanigra had, on 4 June 2003, proposed for TAPCon to pay the amount of RM35,000.00 to Tanigra as full settlement of the said debt. Todate, TAPCon had not reply to Tanigra with regards the said proposal. The solicitors, Messrs. C.M.Phang are of the opinion that the matter should be amicably settled. </a:t>
          </a:r>
        </a:p>
      </xdr:txBody>
    </xdr:sp>
    <xdr:clientData/>
  </xdr:twoCellAnchor>
  <xdr:twoCellAnchor>
    <xdr:from>
      <xdr:col>2</xdr:col>
      <xdr:colOff>9525</xdr:colOff>
      <xdr:row>695</xdr:row>
      <xdr:rowOff>0</xdr:rowOff>
    </xdr:from>
    <xdr:to>
      <xdr:col>14</xdr:col>
      <xdr:colOff>876300</xdr:colOff>
      <xdr:row>705</xdr:row>
      <xdr:rowOff>142875</xdr:rowOff>
    </xdr:to>
    <xdr:sp>
      <xdr:nvSpPr>
        <xdr:cNvPr id="214" name="Text 255"/>
        <xdr:cNvSpPr txBox="1">
          <a:spLocks noChangeArrowheads="1"/>
        </xdr:cNvSpPr>
      </xdr:nvSpPr>
      <xdr:spPr>
        <a:xfrm>
          <a:off x="876300" y="137836275"/>
          <a:ext cx="7943850" cy="2133600"/>
        </a:xfrm>
        <a:prstGeom prst="rect">
          <a:avLst/>
        </a:prstGeom>
        <a:solidFill>
          <a:srgbClr val="FFFFFF"/>
        </a:solidFill>
        <a:ln w="1" cmpd="sng">
          <a:noFill/>
        </a:ln>
      </xdr:spPr>
      <xdr:txBody>
        <a:bodyPr vertOverflow="clip" wrap="square"/>
        <a:p>
          <a:pPr algn="just">
            <a:defRPr/>
          </a:pPr>
          <a:r>
            <a:rPr lang="en-US" cap="none" sz="1200" b="0" i="0" u="none" baseline="0"/>
            <a:t>On 7 September 2004, TAPCon brought an action against MB and SB in the Shah Alam High Court vide Suit No. MT1-24-1190-2004 claiming the sum of RM2,602,739.73 being default interest for late delivery of the properties known as Lot G.29A and Lot G.29B, Ground Floor of Summit Centre, Seri Kembangan and Lot 2.69, Second Floor of Plaza Bukit Mertajam, Seberang Perai pursuant to the Settlement Agreement dated 24 January 2000. MB and SB denied TAPCon's claim and SB counterdemanded for rectification costs on alleged latent defect in the works carried out by TAPCon for SB with regards to a construction project in Seri Kembangan. The Court has adjourned the hearing to 24 August 2006 and instructed both parties' counsel to prepare submission by 24 August 2006. 
Based on the information and documents supplied by TAPCon, the solicitors, Messrs. GH Tee &amp; Co., are of the view that TAPCon has a strong case for its claim of RM2,602,739.73 and that SB's counter-demand is without basis or merit.
</a:t>
          </a:r>
        </a:p>
      </xdr:txBody>
    </xdr:sp>
    <xdr:clientData/>
  </xdr:twoCellAnchor>
  <xdr:twoCellAnchor>
    <xdr:from>
      <xdr:col>2</xdr:col>
      <xdr:colOff>9525</xdr:colOff>
      <xdr:row>708</xdr:row>
      <xdr:rowOff>0</xdr:rowOff>
    </xdr:from>
    <xdr:to>
      <xdr:col>14</xdr:col>
      <xdr:colOff>876300</xdr:colOff>
      <xdr:row>714</xdr:row>
      <xdr:rowOff>66675</xdr:rowOff>
    </xdr:to>
    <xdr:sp>
      <xdr:nvSpPr>
        <xdr:cNvPr id="215" name="Text 255"/>
        <xdr:cNvSpPr txBox="1">
          <a:spLocks noChangeArrowheads="1"/>
        </xdr:cNvSpPr>
      </xdr:nvSpPr>
      <xdr:spPr>
        <a:xfrm>
          <a:off x="876300" y="140427075"/>
          <a:ext cx="7943850" cy="1257300"/>
        </a:xfrm>
        <a:prstGeom prst="rect">
          <a:avLst/>
        </a:prstGeom>
        <a:solidFill>
          <a:srgbClr val="FFFFFF"/>
        </a:solidFill>
        <a:ln w="1" cmpd="sng">
          <a:noFill/>
        </a:ln>
      </xdr:spPr>
      <xdr:txBody>
        <a:bodyPr vertOverflow="clip" wrap="square"/>
        <a:p>
          <a:pPr algn="just">
            <a:defRPr/>
          </a:pPr>
          <a:r>
            <a:rPr lang="en-US" cap="none" sz="1200" b="0" i="0" u="none" baseline="0"/>
            <a:t>On 10 August 2004, TAPCon filed an action against LL in the Kuala Lumpur High Court vide Suit No. S6-22-1192-2004 claiming the sum of RM4,252,221.61 being settlement sum owed by LL to TAPCon for work done in respect of a construction project in Lot PT 5839,  Mukim Port Dickson, Daerah Port Dickson, Negeri Sembilan Darul Khusus. A copy of the "Jawapan Dan Pembelaan Kepada Tuntutan Balas" was served on the Defendant on 11 April 2005. The application for summary judgment has been withdrawn with no order as to costs. Currently, parties are to file pre-trial case management notice. The solicitors, Messrs. GH Tee &amp; Co., are of the opinion that TAPCon has a reasonably strong case for its claim.
</a:t>
          </a:r>
        </a:p>
      </xdr:txBody>
    </xdr:sp>
    <xdr:clientData/>
  </xdr:twoCellAnchor>
  <xdr:twoCellAnchor>
    <xdr:from>
      <xdr:col>2</xdr:col>
      <xdr:colOff>9525</xdr:colOff>
      <xdr:row>723</xdr:row>
      <xdr:rowOff>0</xdr:rowOff>
    </xdr:from>
    <xdr:to>
      <xdr:col>14</xdr:col>
      <xdr:colOff>876300</xdr:colOff>
      <xdr:row>730</xdr:row>
      <xdr:rowOff>123825</xdr:rowOff>
    </xdr:to>
    <xdr:sp>
      <xdr:nvSpPr>
        <xdr:cNvPr id="216" name="Text 255"/>
        <xdr:cNvSpPr txBox="1">
          <a:spLocks noChangeArrowheads="1"/>
        </xdr:cNvSpPr>
      </xdr:nvSpPr>
      <xdr:spPr>
        <a:xfrm>
          <a:off x="876300" y="143417925"/>
          <a:ext cx="7943850" cy="1514475"/>
        </a:xfrm>
        <a:prstGeom prst="rect">
          <a:avLst/>
        </a:prstGeom>
        <a:solidFill>
          <a:srgbClr val="FFFFFF"/>
        </a:solidFill>
        <a:ln w="1" cmpd="sng">
          <a:noFill/>
        </a:ln>
      </xdr:spPr>
      <xdr:txBody>
        <a:bodyPr vertOverflow="clip" wrap="square"/>
        <a:p>
          <a:pPr algn="just">
            <a:defRPr/>
          </a:pPr>
          <a:r>
            <a:rPr lang="en-US" cap="none" sz="1200" b="0" i="0" u="none" baseline="0"/>
            <a:t>On 31 March 2000, Universal as landlord filed an action against TAPCon in the Kuala Lumpur Session Courts No. 7-52-3597-2000 for wrongful trespass and negligence in the worksite resulting in damage to Universal's property. Universal is claiming special damages totalling RM86,468.35, general damages, exemplary and punitive damages. Judgment was obtained in favour of the Plaintiff on 3 June 2005 and TAPCon was ordered to pay the sum of RM77,980.35 together with interest as per Statement of Claim and costs. The application for stay of execution was filed on 5 September 2005 and the same is pending extraction. The Notice of Appeal was filed on 15 June 2005 and the High Court has yet to revert with a hearing date for TAPCon's appeal.</a:t>
          </a:r>
        </a:p>
      </xdr:txBody>
    </xdr:sp>
    <xdr:clientData/>
  </xdr:twoCellAnchor>
  <xdr:twoCellAnchor>
    <xdr:from>
      <xdr:col>2</xdr:col>
      <xdr:colOff>9525</xdr:colOff>
      <xdr:row>734</xdr:row>
      <xdr:rowOff>66675</xdr:rowOff>
    </xdr:from>
    <xdr:to>
      <xdr:col>14</xdr:col>
      <xdr:colOff>876300</xdr:colOff>
      <xdr:row>737</xdr:row>
      <xdr:rowOff>9525</xdr:rowOff>
    </xdr:to>
    <xdr:sp>
      <xdr:nvSpPr>
        <xdr:cNvPr id="217" name="Text 255"/>
        <xdr:cNvSpPr txBox="1">
          <a:spLocks noChangeArrowheads="1"/>
        </xdr:cNvSpPr>
      </xdr:nvSpPr>
      <xdr:spPr>
        <a:xfrm>
          <a:off x="876300" y="145675350"/>
          <a:ext cx="7943850" cy="533400"/>
        </a:xfrm>
        <a:prstGeom prst="rect">
          <a:avLst/>
        </a:prstGeom>
        <a:solidFill>
          <a:srgbClr val="FFFFFF"/>
        </a:solidFill>
        <a:ln w="1" cmpd="sng">
          <a:noFill/>
        </a:ln>
      </xdr:spPr>
      <xdr:txBody>
        <a:bodyPr vertOverflow="clip" wrap="square"/>
        <a:p>
          <a:pPr algn="just">
            <a:defRPr/>
          </a:pPr>
          <a:r>
            <a:rPr lang="en-US" cap="none" sz="1200" b="0" i="0" u="none" baseline="0"/>
            <a:t>Tenggara's suit struck was off on 4 March 2002. On 7 July 2004, Soh Yok Lam &amp; Co sent a letter to ask for the ICULS totaling RM23,194.24 for balance of goods supplied and services rendered. Settlement is pending negotiation with management.
</a:t>
          </a:r>
        </a:p>
      </xdr:txBody>
    </xdr:sp>
    <xdr:clientData/>
  </xdr:twoCellAnchor>
  <xdr:twoCellAnchor>
    <xdr:from>
      <xdr:col>2</xdr:col>
      <xdr:colOff>9525</xdr:colOff>
      <xdr:row>740</xdr:row>
      <xdr:rowOff>0</xdr:rowOff>
    </xdr:from>
    <xdr:to>
      <xdr:col>14</xdr:col>
      <xdr:colOff>876300</xdr:colOff>
      <xdr:row>742</xdr:row>
      <xdr:rowOff>161925</xdr:rowOff>
    </xdr:to>
    <xdr:sp>
      <xdr:nvSpPr>
        <xdr:cNvPr id="218" name="Text 255"/>
        <xdr:cNvSpPr txBox="1">
          <a:spLocks noChangeArrowheads="1"/>
        </xdr:cNvSpPr>
      </xdr:nvSpPr>
      <xdr:spPr>
        <a:xfrm>
          <a:off x="876300" y="146799300"/>
          <a:ext cx="7943850" cy="552450"/>
        </a:xfrm>
        <a:prstGeom prst="rect">
          <a:avLst/>
        </a:prstGeom>
        <a:solidFill>
          <a:srgbClr val="FFFFFF"/>
        </a:solidFill>
        <a:ln w="1" cmpd="sng">
          <a:noFill/>
        </a:ln>
      </xdr:spPr>
      <xdr:txBody>
        <a:bodyPr vertOverflow="clip" wrap="square"/>
        <a:p>
          <a:pPr algn="just">
            <a:defRPr/>
          </a:pPr>
          <a:r>
            <a:rPr lang="en-US" cap="none" sz="1200" b="0" i="0" u="none" baseline="0"/>
            <a:t>Pursuant to the consent judgment dated 22 July 2002, the Defendant is obliged to pay the Plaintiff the sum of RM52,000. In default, interest is calculated at the rate of 8% on the balance of judgment sum in the amount of RM32,000 is payable forthwith.
</a:t>
          </a:r>
        </a:p>
      </xdr:txBody>
    </xdr:sp>
    <xdr:clientData/>
  </xdr:twoCellAnchor>
  <xdr:twoCellAnchor>
    <xdr:from>
      <xdr:col>2</xdr:col>
      <xdr:colOff>9525</xdr:colOff>
      <xdr:row>746</xdr:row>
      <xdr:rowOff>0</xdr:rowOff>
    </xdr:from>
    <xdr:to>
      <xdr:col>14</xdr:col>
      <xdr:colOff>876300</xdr:colOff>
      <xdr:row>751</xdr:row>
      <xdr:rowOff>114300</xdr:rowOff>
    </xdr:to>
    <xdr:sp>
      <xdr:nvSpPr>
        <xdr:cNvPr id="219" name="Text 255"/>
        <xdr:cNvSpPr txBox="1">
          <a:spLocks noChangeArrowheads="1"/>
        </xdr:cNvSpPr>
      </xdr:nvSpPr>
      <xdr:spPr>
        <a:xfrm>
          <a:off x="876300" y="147989925"/>
          <a:ext cx="7943850" cy="110490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MS is suing TAPCon for breach of contract in the sum of RM74,135.39 via a Kuala Lumpur Sessions Court Summons No.: 2-52-11429-2003 and Statement of Claim dated 10 June 2003. MS applied for summary judgment on 14 May 2004 to be entered against TAPCon. On 1 December 2004, the Court allowed MS's application. No appeal was filed by TAPCon against the decision. The solicitors, Messrs. Lee Choon Wan &amp; Co., was</a:t>
          </a:r>
          <a:r>
            <a:rPr lang="en-US" cap="none" sz="1200" b="1" i="0" u="none" baseline="0">
              <a:latin typeface="Times New Roman"/>
              <a:ea typeface="Times New Roman"/>
              <a:cs typeface="Times New Roman"/>
            </a:rPr>
            <a:t> </a:t>
          </a:r>
          <a:r>
            <a:rPr lang="en-US" cap="none" sz="1200" b="0" i="0" u="none" baseline="0">
              <a:latin typeface="Times New Roman"/>
              <a:ea typeface="Times New Roman"/>
              <a:cs typeface="Times New Roman"/>
            </a:rPr>
            <a:t>served the sealed copy of the judgment and order  by MS's solicitors for payment of the judgment sum by TAPCon on 2 September 2005.
</a:t>
          </a:r>
        </a:p>
      </xdr:txBody>
    </xdr:sp>
    <xdr:clientData/>
  </xdr:twoCellAnchor>
  <xdr:twoCellAnchor>
    <xdr:from>
      <xdr:col>2</xdr:col>
      <xdr:colOff>9525</xdr:colOff>
      <xdr:row>755</xdr:row>
      <xdr:rowOff>0</xdr:rowOff>
    </xdr:from>
    <xdr:to>
      <xdr:col>14</xdr:col>
      <xdr:colOff>876300</xdr:colOff>
      <xdr:row>760</xdr:row>
      <xdr:rowOff>190500</xdr:rowOff>
    </xdr:to>
    <xdr:sp>
      <xdr:nvSpPr>
        <xdr:cNvPr id="220" name="Text 255"/>
        <xdr:cNvSpPr txBox="1">
          <a:spLocks noChangeArrowheads="1"/>
        </xdr:cNvSpPr>
      </xdr:nvSpPr>
      <xdr:spPr>
        <a:xfrm>
          <a:off x="876300" y="149780625"/>
          <a:ext cx="7943850" cy="118110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Gold-Trend is suing TAPCon for goods sold and delivered in the sum of RM47,792.34 via a Kuala Lumpur Sessions Court Summons No.: 1-52-13701-2000 and Statement of Claim dated 5 December 2000. On 2 November 2004, TAPCon obtained an order from the Court allowing TAPCon to amend its Statement of Defence. TAPCon had filed its Amended Statement of Defence.</a:t>
          </a:r>
          <a:r>
            <a:rPr lang="en-US" cap="none" sz="1200" b="1" i="0" u="none" baseline="0">
              <a:latin typeface="Times New Roman"/>
              <a:ea typeface="Times New Roman"/>
              <a:cs typeface="Times New Roman"/>
            </a:rPr>
            <a:t> </a:t>
          </a:r>
          <a:r>
            <a:rPr lang="en-US" cap="none" sz="1200" b="0" i="0" u="none" baseline="0">
              <a:latin typeface="Times New Roman"/>
              <a:ea typeface="Times New Roman"/>
              <a:cs typeface="Times New Roman"/>
            </a:rPr>
            <a:t>On 26 August 2005, TAPCon had agreed to offer a sum of RM20,000 as full and final settlement and the Plaintiff had accepted the said offer. A consent judgment was recorded before the Learned Judge.
</a:t>
          </a:r>
        </a:p>
      </xdr:txBody>
    </xdr:sp>
    <xdr:clientData/>
  </xdr:twoCellAnchor>
  <xdr:twoCellAnchor>
    <xdr:from>
      <xdr:col>2</xdr:col>
      <xdr:colOff>9525</xdr:colOff>
      <xdr:row>764</xdr:row>
      <xdr:rowOff>0</xdr:rowOff>
    </xdr:from>
    <xdr:to>
      <xdr:col>14</xdr:col>
      <xdr:colOff>876300</xdr:colOff>
      <xdr:row>766</xdr:row>
      <xdr:rowOff>142875</xdr:rowOff>
    </xdr:to>
    <xdr:sp>
      <xdr:nvSpPr>
        <xdr:cNvPr id="221" name="Text 255"/>
        <xdr:cNvSpPr txBox="1">
          <a:spLocks noChangeArrowheads="1"/>
        </xdr:cNvSpPr>
      </xdr:nvSpPr>
      <xdr:spPr>
        <a:xfrm>
          <a:off x="876300" y="151571325"/>
          <a:ext cx="7943850" cy="533400"/>
        </a:xfrm>
        <a:prstGeom prst="rect">
          <a:avLst/>
        </a:prstGeom>
        <a:solidFill>
          <a:srgbClr val="FFFFFF"/>
        </a:solidFill>
        <a:ln w="1" cmpd="sng">
          <a:noFill/>
        </a:ln>
      </xdr:spPr>
      <xdr:txBody>
        <a:bodyPr vertOverflow="clip" wrap="square"/>
        <a:p>
          <a:pPr algn="just">
            <a:defRPr/>
          </a:pPr>
          <a:r>
            <a:rPr lang="en-US" cap="none" sz="1200" b="0" i="0" u="none" baseline="0"/>
            <a:t>The Plaintiff is agreeable to a settlement sum of RM11,500 by way of 6 monthly instalments provided the 1st cheque is dated 30 November 2004 and every month after that and all 6 post-dated cheques are given to the plaintiff.
</a:t>
          </a:r>
        </a:p>
      </xdr:txBody>
    </xdr:sp>
    <xdr:clientData/>
  </xdr:twoCellAnchor>
  <xdr:twoCellAnchor>
    <xdr:from>
      <xdr:col>2</xdr:col>
      <xdr:colOff>9525</xdr:colOff>
      <xdr:row>800</xdr:row>
      <xdr:rowOff>0</xdr:rowOff>
    </xdr:from>
    <xdr:to>
      <xdr:col>14</xdr:col>
      <xdr:colOff>876300</xdr:colOff>
      <xdr:row>806</xdr:row>
      <xdr:rowOff>161925</xdr:rowOff>
    </xdr:to>
    <xdr:sp>
      <xdr:nvSpPr>
        <xdr:cNvPr id="222" name="Text 255"/>
        <xdr:cNvSpPr txBox="1">
          <a:spLocks noChangeArrowheads="1"/>
        </xdr:cNvSpPr>
      </xdr:nvSpPr>
      <xdr:spPr>
        <a:xfrm>
          <a:off x="876300" y="158743650"/>
          <a:ext cx="7943850" cy="1352550"/>
        </a:xfrm>
        <a:prstGeom prst="rect">
          <a:avLst/>
        </a:prstGeom>
        <a:solidFill>
          <a:srgbClr val="FFFFFF"/>
        </a:solidFill>
        <a:ln w="1" cmpd="sng">
          <a:noFill/>
        </a:ln>
      </xdr:spPr>
      <xdr:txBody>
        <a:bodyPr vertOverflow="clip" wrap="square"/>
        <a:p>
          <a:pPr algn="just">
            <a:defRPr/>
          </a:pPr>
          <a:r>
            <a:rPr lang="en-US" cap="none" sz="1200" b="0" i="0" u="none" baseline="0"/>
            <a:t>TAB had vide its solictors issued a notice of demand dated 2 September 2004 to Tanco North  claiming the sum of RM235,418.62 being liquidated damages for the late delivery of a shop office known as Unit No. PIB/SH-10, Azuria Shop Office. The solicitors of Tanco North had replied to the notice of demand, denying TAB's claim. On 6 June 2005, TAB filed an action against Tanco North in the Kuala Lumpur Sessions Court Suit No.:8-52-10236-2005 claiming the sum of RM235,418.62 being liquidated damages together with interest and costs. The case is currently fixed for mention on 26 October 2005 pending filing of the Plaintiff's application for summary judgment.
</a:t>
          </a:r>
        </a:p>
      </xdr:txBody>
    </xdr:sp>
    <xdr:clientData/>
  </xdr:twoCellAnchor>
  <xdr:twoCellAnchor>
    <xdr:from>
      <xdr:col>2</xdr:col>
      <xdr:colOff>9525</xdr:colOff>
      <xdr:row>808</xdr:row>
      <xdr:rowOff>0</xdr:rowOff>
    </xdr:from>
    <xdr:to>
      <xdr:col>14</xdr:col>
      <xdr:colOff>876300</xdr:colOff>
      <xdr:row>808</xdr:row>
      <xdr:rowOff>0</xdr:rowOff>
    </xdr:to>
    <xdr:sp>
      <xdr:nvSpPr>
        <xdr:cNvPr id="223" name="Text 255"/>
        <xdr:cNvSpPr txBox="1">
          <a:spLocks noChangeArrowheads="1"/>
        </xdr:cNvSpPr>
      </xdr:nvSpPr>
      <xdr:spPr>
        <a:xfrm>
          <a:off x="876300" y="160334325"/>
          <a:ext cx="7943850" cy="0"/>
        </a:xfrm>
        <a:prstGeom prst="rect">
          <a:avLst/>
        </a:prstGeom>
        <a:solidFill>
          <a:srgbClr val="FFFFFF"/>
        </a:solidFill>
        <a:ln w="1" cmpd="sng">
          <a:noFill/>
        </a:ln>
      </xdr:spPr>
      <xdr:txBody>
        <a:bodyPr vertOverflow="clip" wrap="square"/>
        <a:p>
          <a:pPr algn="just">
            <a:defRPr/>
          </a:pPr>
          <a:r>
            <a:rPr lang="en-US" cap="none" sz="1200" b="0" i="0" u="none" baseline="0"/>
            <a:t>On 10 June 2005, MMS filed an action against TAPCon in Kuala Lumpur Magistrates Court Summons No. 72-2426-04 claiming the sum of RM1,304.45 being default in settlement of outstanding bills. TAPCon is of the opinion that the matter should be amicabaly settled.
</a:t>
          </a:r>
        </a:p>
      </xdr:txBody>
    </xdr:sp>
    <xdr:clientData/>
  </xdr:twoCellAnchor>
  <xdr:twoCellAnchor>
    <xdr:from>
      <xdr:col>2</xdr:col>
      <xdr:colOff>9525</xdr:colOff>
      <xdr:row>771</xdr:row>
      <xdr:rowOff>0</xdr:rowOff>
    </xdr:from>
    <xdr:to>
      <xdr:col>14</xdr:col>
      <xdr:colOff>876300</xdr:colOff>
      <xdr:row>778</xdr:row>
      <xdr:rowOff>142875</xdr:rowOff>
    </xdr:to>
    <xdr:sp>
      <xdr:nvSpPr>
        <xdr:cNvPr id="224" name="Text 255"/>
        <xdr:cNvSpPr txBox="1">
          <a:spLocks noChangeArrowheads="1"/>
        </xdr:cNvSpPr>
      </xdr:nvSpPr>
      <xdr:spPr>
        <a:xfrm>
          <a:off x="876300" y="152961975"/>
          <a:ext cx="7943850" cy="1533525"/>
        </a:xfrm>
        <a:prstGeom prst="rect">
          <a:avLst/>
        </a:prstGeom>
        <a:solidFill>
          <a:srgbClr val="FFFFFF"/>
        </a:solidFill>
        <a:ln w="1" cmpd="sng">
          <a:noFill/>
        </a:ln>
      </xdr:spPr>
      <xdr:txBody>
        <a:bodyPr vertOverflow="clip" wrap="square"/>
        <a:p>
          <a:pPr algn="just">
            <a:defRPr/>
          </a:pPr>
          <a:r>
            <a:rPr lang="en-US" cap="none" sz="1200" b="0" i="0" u="none" baseline="0"/>
            <a:t>Plaintiffs had brought an action against the Defendants in the Penang High Court vide Suit No.: 22-604-2002 claiming for the sum of RM370,321.42 being liquidated damages for the late delivery of a shop office known as Unit No. PIB/SH-19, Azuria Shop Office. Judgement was obtained in favour of the Plaintiffs on 5 October 2004 and the Defendants was ordered to pay the sum of RM422,186.70 as liquidated damages and interest to the Plaintiffs. The Plaintiffs and the Defendants had agreed for the sum of RM422,186.70 to be paid in the following manner: 
a.   RM30,000.00 per month from March 2005 to June 2005; and
b.   RM37,773.30 per month from July 2005 to February 2006.
</a:t>
          </a:r>
        </a:p>
      </xdr:txBody>
    </xdr:sp>
    <xdr:clientData/>
  </xdr:twoCellAnchor>
  <xdr:twoCellAnchor>
    <xdr:from>
      <xdr:col>2</xdr:col>
      <xdr:colOff>9525</xdr:colOff>
      <xdr:row>790</xdr:row>
      <xdr:rowOff>9525</xdr:rowOff>
    </xdr:from>
    <xdr:to>
      <xdr:col>14</xdr:col>
      <xdr:colOff>876300</xdr:colOff>
      <xdr:row>796</xdr:row>
      <xdr:rowOff>152400</xdr:rowOff>
    </xdr:to>
    <xdr:sp>
      <xdr:nvSpPr>
        <xdr:cNvPr id="225" name="Text 255"/>
        <xdr:cNvSpPr txBox="1">
          <a:spLocks noChangeArrowheads="1"/>
        </xdr:cNvSpPr>
      </xdr:nvSpPr>
      <xdr:spPr>
        <a:xfrm>
          <a:off x="876300" y="156762450"/>
          <a:ext cx="7943850" cy="1333500"/>
        </a:xfrm>
        <a:prstGeom prst="rect">
          <a:avLst/>
        </a:prstGeom>
        <a:solidFill>
          <a:srgbClr val="FFFFFF"/>
        </a:solidFill>
        <a:ln w="1" cmpd="sng">
          <a:noFill/>
        </a:ln>
      </xdr:spPr>
      <xdr:txBody>
        <a:bodyPr vertOverflow="clip" wrap="square"/>
        <a:p>
          <a:pPr algn="just">
            <a:defRPr/>
          </a:pPr>
          <a:r>
            <a:rPr lang="en-US" cap="none" sz="1200" b="0" i="0" u="none" baseline="0"/>
            <a:t>Goh Ghim Pooi and Loh Anne had vide its solicitors issued a notice of demand dated 12 July 2004 claiming the sum of RM224,517.80 being liquidated damages for the late delivery of a shop office known as Unit No. PIB/SH-9, Azuria Shop Office. The solicitors of Tanco North had replied to the notice of demand, denying Goh Ghim Pooi's and Loh Anne's claim. On 3 August 2005, the Plaintiffs filed an action against Tanco North in the Georgetown Sessions Court Suit No.:52-2091-2005 claiming the sum of RM224,517.80 being liquidated damages together with costs. The Court has fixed 6 October 2005 for hearing.
</a:t>
          </a:r>
        </a:p>
      </xdr:txBody>
    </xdr:sp>
    <xdr:clientData/>
  </xdr:twoCellAnchor>
  <xdr:twoCellAnchor>
    <xdr:from>
      <xdr:col>1</xdr:col>
      <xdr:colOff>28575</xdr:colOff>
      <xdr:row>367</xdr:row>
      <xdr:rowOff>0</xdr:rowOff>
    </xdr:from>
    <xdr:to>
      <xdr:col>14</xdr:col>
      <xdr:colOff>1171575</xdr:colOff>
      <xdr:row>367</xdr:row>
      <xdr:rowOff>0</xdr:rowOff>
    </xdr:to>
    <xdr:sp>
      <xdr:nvSpPr>
        <xdr:cNvPr id="226" name="TextBox 299"/>
        <xdr:cNvSpPr txBox="1">
          <a:spLocks noChangeArrowheads="1"/>
        </xdr:cNvSpPr>
      </xdr:nvSpPr>
      <xdr:spPr>
        <a:xfrm>
          <a:off x="514350" y="72142350"/>
          <a:ext cx="8601075" cy="0"/>
        </a:xfrm>
        <a:prstGeom prst="rect">
          <a:avLst/>
        </a:prstGeom>
        <a:solidFill>
          <a:srgbClr val="FFFFFF"/>
        </a:solidFill>
        <a:ln w="9525" cmpd="sng">
          <a:noFill/>
        </a:ln>
      </xdr:spPr>
      <xdr:txBody>
        <a:bodyPr vertOverflow="clip" wrap="square"/>
        <a:p>
          <a:pPr algn="l">
            <a:defRPr/>
          </a:pPr>
          <a:r>
            <a:rPr lang="en-US" cap="none" sz="1200" b="0" i="0" u="none" baseline="0"/>
            <a:t>On 10 May 2005, on behalf of the Board of Directors "(Board") of TAP, Alliance Merchant Bank Berhad ("Alliance") announced that resolutions pertaining to proposed rights issue and proposed increase in authorised share capital have been approved by the shareholders of TAP at the EGM held.
The Proposed Rights Issue is now subject to the approvals of the SC, BMSB  and the secured loan stocks holders.</a:t>
          </a:r>
        </a:p>
      </xdr:txBody>
    </xdr:sp>
    <xdr:clientData/>
  </xdr:twoCellAnchor>
  <xdr:twoCellAnchor>
    <xdr:from>
      <xdr:col>2</xdr:col>
      <xdr:colOff>9525</xdr:colOff>
      <xdr:row>810</xdr:row>
      <xdr:rowOff>0</xdr:rowOff>
    </xdr:from>
    <xdr:to>
      <xdr:col>14</xdr:col>
      <xdr:colOff>876300</xdr:colOff>
      <xdr:row>812</xdr:row>
      <xdr:rowOff>123825</xdr:rowOff>
    </xdr:to>
    <xdr:sp>
      <xdr:nvSpPr>
        <xdr:cNvPr id="227" name="Text 255"/>
        <xdr:cNvSpPr txBox="1">
          <a:spLocks noChangeArrowheads="1"/>
        </xdr:cNvSpPr>
      </xdr:nvSpPr>
      <xdr:spPr>
        <a:xfrm>
          <a:off x="876300" y="160734375"/>
          <a:ext cx="7943850" cy="514350"/>
        </a:xfrm>
        <a:prstGeom prst="rect">
          <a:avLst/>
        </a:prstGeom>
        <a:solidFill>
          <a:srgbClr val="FFFFFF"/>
        </a:solidFill>
        <a:ln w="1" cmpd="sng">
          <a:noFill/>
        </a:ln>
      </xdr:spPr>
      <xdr:txBody>
        <a:bodyPr vertOverflow="clip" wrap="square"/>
        <a:p>
          <a:pPr algn="just">
            <a:defRPr/>
          </a:pPr>
          <a:r>
            <a:rPr lang="en-US" cap="none" sz="1200" b="0" i="0" u="none" baseline="0"/>
            <a:t>
</a:t>
          </a:r>
        </a:p>
      </xdr:txBody>
    </xdr:sp>
    <xdr:clientData/>
  </xdr:twoCellAnchor>
  <xdr:twoCellAnchor>
    <xdr:from>
      <xdr:col>2</xdr:col>
      <xdr:colOff>9525</xdr:colOff>
      <xdr:row>810</xdr:row>
      <xdr:rowOff>0</xdr:rowOff>
    </xdr:from>
    <xdr:to>
      <xdr:col>14</xdr:col>
      <xdr:colOff>876300</xdr:colOff>
      <xdr:row>814</xdr:row>
      <xdr:rowOff>180975</xdr:rowOff>
    </xdr:to>
    <xdr:sp>
      <xdr:nvSpPr>
        <xdr:cNvPr id="228" name="Text 255"/>
        <xdr:cNvSpPr txBox="1">
          <a:spLocks noChangeArrowheads="1"/>
        </xdr:cNvSpPr>
      </xdr:nvSpPr>
      <xdr:spPr>
        <a:xfrm>
          <a:off x="876300" y="160734375"/>
          <a:ext cx="7943850" cy="97155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Entrusty had vide its solicitors issued a notice of demand dated 10 May 2005 claiming the full amount including interest and costs being professional services rendered. The sum claimed vide Entrusty's solicitors dated 22 May 2002 was RM32,386.14.</a:t>
          </a:r>
          <a:r>
            <a:rPr lang="en-US" cap="none" sz="1200" b="1" i="0" u="none" baseline="0">
              <a:latin typeface="Times New Roman"/>
              <a:ea typeface="Times New Roman"/>
              <a:cs typeface="Times New Roman"/>
            </a:rPr>
            <a:t> </a:t>
          </a:r>
          <a:r>
            <a:rPr lang="en-US" cap="none" sz="1200" b="0" i="0" u="none" baseline="0">
              <a:latin typeface="Times New Roman"/>
              <a:ea typeface="Times New Roman"/>
              <a:cs typeface="Times New Roman"/>
            </a:rPr>
            <a:t>On 30 June 2005, TAPCon had agreed to offer a sum of RM24,000 as full and final settlement and the Plaintiff had accepted the said offer.
</a:t>
          </a:r>
        </a:p>
      </xdr:txBody>
    </xdr:sp>
    <xdr:clientData/>
  </xdr:twoCellAnchor>
  <xdr:twoCellAnchor>
    <xdr:from>
      <xdr:col>1</xdr:col>
      <xdr:colOff>28575</xdr:colOff>
      <xdr:row>472</xdr:row>
      <xdr:rowOff>0</xdr:rowOff>
    </xdr:from>
    <xdr:to>
      <xdr:col>14</xdr:col>
      <xdr:colOff>1076325</xdr:colOff>
      <xdr:row>472</xdr:row>
      <xdr:rowOff>0</xdr:rowOff>
    </xdr:to>
    <xdr:sp>
      <xdr:nvSpPr>
        <xdr:cNvPr id="229" name="Text 255"/>
        <xdr:cNvSpPr txBox="1">
          <a:spLocks noChangeArrowheads="1"/>
        </xdr:cNvSpPr>
      </xdr:nvSpPr>
      <xdr:spPr>
        <a:xfrm>
          <a:off x="514350" y="93364050"/>
          <a:ext cx="8505825" cy="0"/>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On 30 August 2001, the Company through its wholly-owned subsidiary, KCB Holdings Sdn Bhd ("KCBH"), subcribed an additional 3,000,000 ordinary shares of RM1.00 each in American Fine Furnishing Gallery Sdn Bhd ("AMFF"), a subsidiary of KCBH at par for cash which raised KCBH's equity interest in AMFF from 51% to 93%. 
</a:t>
          </a:r>
        </a:p>
      </xdr:txBody>
    </xdr:sp>
    <xdr:clientData/>
  </xdr:twoCellAnchor>
  <xdr:twoCellAnchor>
    <xdr:from>
      <xdr:col>1</xdr:col>
      <xdr:colOff>9525</xdr:colOff>
      <xdr:row>470</xdr:row>
      <xdr:rowOff>28575</xdr:rowOff>
    </xdr:from>
    <xdr:to>
      <xdr:col>15</xdr:col>
      <xdr:colOff>0</xdr:colOff>
      <xdr:row>473</xdr:row>
      <xdr:rowOff>114300</xdr:rowOff>
    </xdr:to>
    <xdr:sp>
      <xdr:nvSpPr>
        <xdr:cNvPr id="230" name="Text 255"/>
        <xdr:cNvSpPr txBox="1">
          <a:spLocks noChangeArrowheads="1"/>
        </xdr:cNvSpPr>
      </xdr:nvSpPr>
      <xdr:spPr>
        <a:xfrm>
          <a:off x="495300" y="92992575"/>
          <a:ext cx="8677275" cy="68580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effective  tax  rate  of the Group for the current year-to-date is disproportionate to the statutory tax rate due to tax on the profits of the Company cannot be offset against losses of the  subsidiaries  for tax purposes as Group relief is not available and certain expenses which are not tax deductible.
</a:t>
          </a:r>
          <a:r>
            <a:rPr lang="en-US" cap="none" sz="1200" b="1" i="0" u="none" baseline="0">
              <a:latin typeface="Times New Roman"/>
              <a:ea typeface="Times New Roman"/>
              <a:cs typeface="Times New Roman"/>
            </a:rPr>
            <a:t>
 </a:t>
          </a:r>
        </a:p>
      </xdr:txBody>
    </xdr:sp>
    <xdr:clientData/>
  </xdr:twoCellAnchor>
  <xdr:twoCellAnchor>
    <xdr:from>
      <xdr:col>1</xdr:col>
      <xdr:colOff>28575</xdr:colOff>
      <xdr:row>367</xdr:row>
      <xdr:rowOff>0</xdr:rowOff>
    </xdr:from>
    <xdr:to>
      <xdr:col>14</xdr:col>
      <xdr:colOff>1171575</xdr:colOff>
      <xdr:row>367</xdr:row>
      <xdr:rowOff>0</xdr:rowOff>
    </xdr:to>
    <xdr:sp>
      <xdr:nvSpPr>
        <xdr:cNvPr id="231" name="TextBox 304"/>
        <xdr:cNvSpPr txBox="1">
          <a:spLocks noChangeArrowheads="1"/>
        </xdr:cNvSpPr>
      </xdr:nvSpPr>
      <xdr:spPr>
        <a:xfrm>
          <a:off x="514350" y="72142350"/>
          <a:ext cx="8601075" cy="0"/>
        </a:xfrm>
        <a:prstGeom prst="rect">
          <a:avLst/>
        </a:prstGeom>
        <a:solidFill>
          <a:srgbClr val="FFFFFF"/>
        </a:solidFill>
        <a:ln w="9525" cmpd="sng">
          <a:noFill/>
        </a:ln>
      </xdr:spPr>
      <xdr:txBody>
        <a:bodyPr vertOverflow="clip" wrap="square"/>
        <a:p>
          <a:pPr algn="l">
            <a:defRPr/>
          </a:pPr>
          <a:r>
            <a:rPr lang="en-US" cap="none" sz="1200" b="0" i="0" u="none" baseline="0"/>
            <a:t>On 21 June 2005, on  behalf of  the  Board  of  TAP, Alliance  announced that the Board has decided to abort the abovesaid proposed rights issue in favour of a new proposal, the details of which are still being worked out by TAP and its advisers.
</a:t>
          </a:r>
        </a:p>
      </xdr:txBody>
    </xdr:sp>
    <xdr:clientData/>
  </xdr:twoCellAnchor>
  <xdr:twoCellAnchor>
    <xdr:from>
      <xdr:col>1</xdr:col>
      <xdr:colOff>28575</xdr:colOff>
      <xdr:row>367</xdr:row>
      <xdr:rowOff>0</xdr:rowOff>
    </xdr:from>
    <xdr:to>
      <xdr:col>14</xdr:col>
      <xdr:colOff>1171575</xdr:colOff>
      <xdr:row>367</xdr:row>
      <xdr:rowOff>0</xdr:rowOff>
    </xdr:to>
    <xdr:sp>
      <xdr:nvSpPr>
        <xdr:cNvPr id="232" name="TextBox 305"/>
        <xdr:cNvSpPr txBox="1">
          <a:spLocks noChangeArrowheads="1"/>
        </xdr:cNvSpPr>
      </xdr:nvSpPr>
      <xdr:spPr>
        <a:xfrm>
          <a:off x="514350" y="72142350"/>
          <a:ext cx="8601075" cy="0"/>
        </a:xfrm>
        <a:prstGeom prst="rect">
          <a:avLst/>
        </a:prstGeom>
        <a:solidFill>
          <a:srgbClr val="FFFFFF"/>
        </a:solidFill>
        <a:ln w="9525" cmpd="sng">
          <a:noFill/>
        </a:ln>
      </xdr:spPr>
      <xdr:txBody>
        <a:bodyPr vertOverflow="clip" wrap="square"/>
        <a:p>
          <a:pPr algn="l">
            <a:defRPr/>
          </a:pPr>
          <a:r>
            <a:rPr lang="en-US" cap="none" sz="1200" b="0" i="0" u="none" baseline="0"/>
            <a:t>On  10 May  2005, on  behalf  of the  Board of  Directors  ("Board")  of TAP, Alliance Merchant  Bank Berhad ("Alliance") announced that resolutions pertaining to proposed rights issue and proposed increase in authorised share capital have been approved by the shareholders of TAP at the EGM held.
</a:t>
          </a:r>
        </a:p>
      </xdr:txBody>
    </xdr:sp>
    <xdr:clientData/>
  </xdr:twoCellAnchor>
  <xdr:twoCellAnchor>
    <xdr:from>
      <xdr:col>2</xdr:col>
      <xdr:colOff>9525</xdr:colOff>
      <xdr:row>816</xdr:row>
      <xdr:rowOff>0</xdr:rowOff>
    </xdr:from>
    <xdr:to>
      <xdr:col>14</xdr:col>
      <xdr:colOff>876300</xdr:colOff>
      <xdr:row>816</xdr:row>
      <xdr:rowOff>0</xdr:rowOff>
    </xdr:to>
    <xdr:sp>
      <xdr:nvSpPr>
        <xdr:cNvPr id="233" name="Text 255"/>
        <xdr:cNvSpPr txBox="1">
          <a:spLocks noChangeArrowheads="1"/>
        </xdr:cNvSpPr>
      </xdr:nvSpPr>
      <xdr:spPr>
        <a:xfrm>
          <a:off x="876300" y="161925000"/>
          <a:ext cx="7943850" cy="0"/>
        </a:xfrm>
        <a:prstGeom prst="rect">
          <a:avLst/>
        </a:prstGeom>
        <a:solidFill>
          <a:srgbClr val="FFFFFF"/>
        </a:solidFill>
        <a:ln w="1" cmpd="sng">
          <a:noFill/>
        </a:ln>
      </xdr:spPr>
      <xdr:txBody>
        <a:bodyPr vertOverflow="clip" wrap="square"/>
        <a:p>
          <a:pPr algn="just">
            <a:defRPr/>
          </a:pPr>
          <a:r>
            <a:rPr lang="en-US" cap="none" sz="1200" b="0" i="0" u="none" baseline="0"/>
            <a:t>
</a:t>
          </a:r>
        </a:p>
      </xdr:txBody>
    </xdr:sp>
    <xdr:clientData/>
  </xdr:twoCellAnchor>
  <xdr:twoCellAnchor>
    <xdr:from>
      <xdr:col>2</xdr:col>
      <xdr:colOff>9525</xdr:colOff>
      <xdr:row>816</xdr:row>
      <xdr:rowOff>0</xdr:rowOff>
    </xdr:from>
    <xdr:to>
      <xdr:col>14</xdr:col>
      <xdr:colOff>876300</xdr:colOff>
      <xdr:row>816</xdr:row>
      <xdr:rowOff>0</xdr:rowOff>
    </xdr:to>
    <xdr:sp>
      <xdr:nvSpPr>
        <xdr:cNvPr id="234" name="Text 255"/>
        <xdr:cNvSpPr txBox="1">
          <a:spLocks noChangeArrowheads="1"/>
        </xdr:cNvSpPr>
      </xdr:nvSpPr>
      <xdr:spPr>
        <a:xfrm>
          <a:off x="876300" y="161925000"/>
          <a:ext cx="7943850" cy="0"/>
        </a:xfrm>
        <a:prstGeom prst="rect">
          <a:avLst/>
        </a:prstGeom>
        <a:solidFill>
          <a:srgbClr val="FFFFFF"/>
        </a:solidFill>
        <a:ln w="1" cmpd="sng">
          <a:noFill/>
        </a:ln>
      </xdr:spPr>
      <xdr:txBody>
        <a:bodyPr vertOverflow="clip" wrap="square"/>
        <a:p>
          <a:pPr algn="just">
            <a:defRPr/>
          </a:pPr>
          <a:r>
            <a:rPr lang="en-US" cap="none" sz="1200" b="1" i="0" u="none" baseline="0"/>
            <a:t>Pujian had vide its solicitors issued a notice of demand dated 16 August 2005 claiming the sum of RM875,211.68 including interest and costs being outstanding maintenance service charges and other miscellaneous charges. The summary of which are as follows:-
 1. Lot No. G29A, South City Plaza - RM510,316.99
 2. Lot No. G29B, South City Plaza - RM364,894.69</a:t>
          </a:r>
        </a:p>
      </xdr:txBody>
    </xdr:sp>
    <xdr:clientData/>
  </xdr:twoCellAnchor>
  <xdr:twoCellAnchor>
    <xdr:from>
      <xdr:col>2</xdr:col>
      <xdr:colOff>28575</xdr:colOff>
      <xdr:row>367</xdr:row>
      <xdr:rowOff>180975</xdr:rowOff>
    </xdr:from>
    <xdr:to>
      <xdr:col>14</xdr:col>
      <xdr:colOff>1200150</xdr:colOff>
      <xdr:row>375</xdr:row>
      <xdr:rowOff>114300</xdr:rowOff>
    </xdr:to>
    <xdr:sp>
      <xdr:nvSpPr>
        <xdr:cNvPr id="235" name="Text 255"/>
        <xdr:cNvSpPr txBox="1">
          <a:spLocks noChangeArrowheads="1"/>
        </xdr:cNvSpPr>
      </xdr:nvSpPr>
      <xdr:spPr>
        <a:xfrm>
          <a:off x="895350" y="72323325"/>
          <a:ext cx="8248650" cy="1533525"/>
        </a:xfrm>
        <a:prstGeom prst="rect">
          <a:avLst/>
        </a:prstGeom>
        <a:solidFill>
          <a:srgbClr val="FFFFFF"/>
        </a:solidFill>
        <a:ln w="1" cmpd="sng">
          <a:noFill/>
        </a:ln>
      </xdr:spPr>
      <xdr:txBody>
        <a:bodyPr vertOverflow="clip" wrap="square"/>
        <a:p>
          <a:pPr algn="just">
            <a:defRPr/>
          </a:pPr>
          <a:r>
            <a:rPr lang="en-US" cap="none" sz="1200" b="0" i="0" u="none" baseline="0"/>
            <a:t>i) On 30 June 2005, the Board of TAP announced that it had submitted a proposal to the Redeemable Convertible Secured Loan Stocks ("RCSLS") holders to seek an extension of 6 months up to 31 December 2005 to redeem the RCSLS and service the interest payment; and
ii) On 15 September 2005, the Board of TAP announced that  one of the RCSLS holders, AmBank (M) Bhd, has agreed to grant TAP an indulgence of up to 30 December 2005 conditional upon AmBank's receipt of certain payments by 16 September 2005 in relation to the announcement made on 30 June 2005.
</a:t>
          </a:r>
        </a:p>
      </xdr:txBody>
    </xdr:sp>
    <xdr:clientData/>
  </xdr:twoCellAnchor>
  <xdr:twoCellAnchor>
    <xdr:from>
      <xdr:col>2</xdr:col>
      <xdr:colOff>9525</xdr:colOff>
      <xdr:row>818</xdr:row>
      <xdr:rowOff>0</xdr:rowOff>
    </xdr:from>
    <xdr:to>
      <xdr:col>14</xdr:col>
      <xdr:colOff>876300</xdr:colOff>
      <xdr:row>820</xdr:row>
      <xdr:rowOff>123825</xdr:rowOff>
    </xdr:to>
    <xdr:sp>
      <xdr:nvSpPr>
        <xdr:cNvPr id="236" name="Text 255"/>
        <xdr:cNvSpPr txBox="1">
          <a:spLocks noChangeArrowheads="1"/>
        </xdr:cNvSpPr>
      </xdr:nvSpPr>
      <xdr:spPr>
        <a:xfrm>
          <a:off x="876300" y="162325050"/>
          <a:ext cx="7943850" cy="514350"/>
        </a:xfrm>
        <a:prstGeom prst="rect">
          <a:avLst/>
        </a:prstGeom>
        <a:solidFill>
          <a:srgbClr val="FFFFFF"/>
        </a:solidFill>
        <a:ln w="1" cmpd="sng">
          <a:noFill/>
        </a:ln>
      </xdr:spPr>
      <xdr:txBody>
        <a:bodyPr vertOverflow="clip" wrap="square"/>
        <a:p>
          <a:pPr algn="just">
            <a:defRPr/>
          </a:pPr>
          <a:r>
            <a:rPr lang="en-US" cap="none" sz="1200" b="0" i="0" u="none" baseline="0"/>
            <a:t>
</a:t>
          </a:r>
        </a:p>
      </xdr:txBody>
    </xdr:sp>
    <xdr:clientData/>
  </xdr:twoCellAnchor>
  <xdr:twoCellAnchor>
    <xdr:from>
      <xdr:col>2</xdr:col>
      <xdr:colOff>9525</xdr:colOff>
      <xdr:row>818</xdr:row>
      <xdr:rowOff>0</xdr:rowOff>
    </xdr:from>
    <xdr:to>
      <xdr:col>14</xdr:col>
      <xdr:colOff>876300</xdr:colOff>
      <xdr:row>826</xdr:row>
      <xdr:rowOff>180975</xdr:rowOff>
    </xdr:to>
    <xdr:sp>
      <xdr:nvSpPr>
        <xdr:cNvPr id="237" name="Text 255"/>
        <xdr:cNvSpPr txBox="1">
          <a:spLocks noChangeArrowheads="1"/>
        </xdr:cNvSpPr>
      </xdr:nvSpPr>
      <xdr:spPr>
        <a:xfrm>
          <a:off x="876300" y="162325050"/>
          <a:ext cx="7943850" cy="1771650"/>
        </a:xfrm>
        <a:prstGeom prst="rect">
          <a:avLst/>
        </a:prstGeom>
        <a:solidFill>
          <a:srgbClr val="FFFFFF"/>
        </a:solidFill>
        <a:ln w="1" cmpd="sng">
          <a:noFill/>
        </a:ln>
      </xdr:spPr>
      <xdr:txBody>
        <a:bodyPr vertOverflow="clip" wrap="square"/>
        <a:p>
          <a:pPr algn="just">
            <a:defRPr/>
          </a:pPr>
          <a:r>
            <a:rPr lang="en-US" cap="none" sz="1200" b="0" i="0" u="none" baseline="0"/>
            <a:t>In this Kuala Lumpur High Court Suit No.: D24-24-223-2004, Tanco Holdings Bhd &amp; 9 Others applied for inter alia, a Restraining Order under Section 176 Companies Act 1965 for the purposes of restructuring.
TAPCon made an application for the court's leave to set aside the Restraining Order or alternatively for the court's leave to commence action against Palm Springs, the 3rd Applicant in this suit, for late delivery of  vacant possession of town houses. The High Court has dismissed TAPCon's said application and TAPCon has now filed a Notice of Appeal to appeal against the said decision. From the documents supplied by TAPCon, the solicitors, Messrs. GH Tee &amp; Co., are of the view that TAPCon has a reasonably strong ground in this application.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92"/>
  <sheetViews>
    <sheetView tabSelected="1" view="pageBreakPreview" zoomScale="75" zoomScaleNormal="75" zoomScaleSheetLayoutView="75" workbookViewId="0" topLeftCell="A1">
      <selection activeCell="A1" sqref="A1"/>
    </sheetView>
  </sheetViews>
  <sheetFormatPr defaultColWidth="9.140625" defaultRowHeight="12.75"/>
  <cols>
    <col min="1" max="1" width="7.28125" style="1" customWidth="1"/>
    <col min="2" max="2" width="5.7109375" style="1" customWidth="1"/>
    <col min="3" max="3" width="4.7109375" style="1" customWidth="1"/>
    <col min="4" max="4" width="4.8515625" style="1" customWidth="1"/>
    <col min="5" max="5" width="8.140625" style="1" customWidth="1"/>
    <col min="6" max="6" width="15.57421875" style="1" customWidth="1"/>
    <col min="7" max="7" width="18.57421875" style="1" customWidth="1"/>
    <col min="8" max="8" width="0.85546875" style="1" customWidth="1"/>
    <col min="9" max="9" width="14.8515625" style="1" customWidth="1"/>
    <col min="10" max="10" width="1.28515625" style="1" customWidth="1"/>
    <col min="11" max="11" width="18.8515625" style="1" customWidth="1"/>
    <col min="12" max="12" width="1.1484375" style="1" customWidth="1"/>
    <col min="13" max="13" width="15.8515625" style="1" customWidth="1"/>
    <col min="14" max="14" width="1.421875" style="1" customWidth="1"/>
    <col min="15" max="15" width="18.421875" style="1" customWidth="1"/>
    <col min="16" max="16" width="1.28515625" style="1" customWidth="1"/>
    <col min="17" max="17" width="4.8515625" style="1" customWidth="1"/>
    <col min="18" max="18" width="16.421875" style="1" customWidth="1"/>
    <col min="19" max="16384" width="4.8515625" style="1" customWidth="1"/>
  </cols>
  <sheetData>
    <row r="1" spans="1:18" ht="18.75">
      <c r="A1" s="4" t="s">
        <v>110</v>
      </c>
      <c r="B1" s="4"/>
      <c r="C1" s="4"/>
      <c r="D1" s="4"/>
      <c r="E1" s="4"/>
      <c r="F1" s="4"/>
      <c r="G1" s="4"/>
      <c r="H1" s="4"/>
      <c r="I1" s="4"/>
      <c r="J1" s="4"/>
      <c r="K1" s="4"/>
      <c r="L1" s="4"/>
      <c r="M1" s="4"/>
      <c r="N1" s="4"/>
      <c r="O1" s="4"/>
      <c r="P1" s="3"/>
      <c r="Q1" s="3"/>
      <c r="R1" s="3"/>
    </row>
    <row r="2" spans="1:18" ht="15.75">
      <c r="A2" s="5"/>
      <c r="B2" s="5"/>
      <c r="C2" s="5"/>
      <c r="D2" s="5"/>
      <c r="E2" s="5"/>
      <c r="F2" s="5"/>
      <c r="G2" s="5"/>
      <c r="H2" s="5"/>
      <c r="I2" s="5"/>
      <c r="J2" s="5"/>
      <c r="K2" s="5"/>
      <c r="L2" s="5"/>
      <c r="M2" s="5"/>
      <c r="N2" s="5"/>
      <c r="O2" s="91"/>
      <c r="P2" s="3"/>
      <c r="Q2" s="3"/>
      <c r="R2" s="3"/>
    </row>
    <row r="3" spans="1:18" ht="15.75">
      <c r="A3" s="3"/>
      <c r="B3" s="3"/>
      <c r="C3" s="3"/>
      <c r="D3" s="3"/>
      <c r="E3" s="3"/>
      <c r="F3" s="3"/>
      <c r="G3" s="3"/>
      <c r="H3" s="3"/>
      <c r="I3" s="3"/>
      <c r="J3" s="3"/>
      <c r="K3" s="3"/>
      <c r="L3" s="3"/>
      <c r="M3" s="3"/>
      <c r="N3" s="3"/>
      <c r="O3" s="92"/>
      <c r="P3" s="3"/>
      <c r="Q3" s="3"/>
      <c r="R3" s="3"/>
    </row>
    <row r="4" spans="1:18" ht="15.75">
      <c r="A4" s="6" t="s">
        <v>0</v>
      </c>
      <c r="B4" s="6"/>
      <c r="C4" s="6"/>
      <c r="D4" s="6"/>
      <c r="E4" s="6"/>
      <c r="F4" s="6"/>
      <c r="G4" s="6"/>
      <c r="H4" s="6"/>
      <c r="I4" s="6"/>
      <c r="J4" s="6"/>
      <c r="K4" s="6"/>
      <c r="L4" s="6"/>
      <c r="M4" s="6"/>
      <c r="N4" s="6"/>
      <c r="O4" s="69"/>
      <c r="P4" s="3"/>
      <c r="Q4" s="3"/>
      <c r="R4" s="3"/>
    </row>
    <row r="5" spans="1:18" ht="15.75">
      <c r="A5" s="6" t="s">
        <v>284</v>
      </c>
      <c r="B5" s="6"/>
      <c r="C5" s="6"/>
      <c r="D5" s="6"/>
      <c r="E5" s="6"/>
      <c r="F5" s="6"/>
      <c r="G5" s="6"/>
      <c r="H5" s="6"/>
      <c r="I5" s="6"/>
      <c r="J5" s="6"/>
      <c r="K5" s="6"/>
      <c r="L5" s="6"/>
      <c r="M5" s="6"/>
      <c r="N5" s="6"/>
      <c r="O5" s="6"/>
      <c r="P5" s="3"/>
      <c r="Q5" s="3"/>
      <c r="R5" s="3"/>
    </row>
    <row r="6" spans="1:18" ht="14.25" customHeight="1">
      <c r="A6" s="95" t="s">
        <v>1</v>
      </c>
      <c r="B6" s="95"/>
      <c r="C6" s="95"/>
      <c r="D6" s="95"/>
      <c r="E6" s="95"/>
      <c r="F6" s="95"/>
      <c r="G6" s="95"/>
      <c r="H6" s="95"/>
      <c r="I6" s="95"/>
      <c r="J6" s="95"/>
      <c r="K6" s="95"/>
      <c r="L6" s="95"/>
      <c r="M6" s="95"/>
      <c r="N6" s="95"/>
      <c r="O6" s="95"/>
      <c r="P6" s="3"/>
      <c r="Q6" s="3"/>
      <c r="R6" s="3"/>
    </row>
    <row r="7" spans="1:18" ht="13.5" customHeight="1">
      <c r="A7" s="3"/>
      <c r="B7" s="3"/>
      <c r="C7" s="3"/>
      <c r="D7" s="3"/>
      <c r="E7" s="3"/>
      <c r="F7" s="3"/>
      <c r="G7" s="3"/>
      <c r="H7" s="3"/>
      <c r="I7" s="3"/>
      <c r="J7" s="3"/>
      <c r="K7" s="3"/>
      <c r="L7" s="3"/>
      <c r="M7" s="3"/>
      <c r="N7" s="3"/>
      <c r="O7" s="3"/>
      <c r="P7" s="3"/>
      <c r="Q7" s="3"/>
      <c r="R7" s="3"/>
    </row>
    <row r="8" spans="1:18" ht="15.75">
      <c r="A8" s="2" t="s">
        <v>28</v>
      </c>
      <c r="B8" s="3"/>
      <c r="C8" s="3"/>
      <c r="D8" s="3"/>
      <c r="E8" s="3"/>
      <c r="F8" s="3"/>
      <c r="G8" s="3"/>
      <c r="H8" s="3"/>
      <c r="I8" s="3"/>
      <c r="J8" s="3"/>
      <c r="K8" s="3"/>
      <c r="L8" s="3"/>
      <c r="M8" s="3"/>
      <c r="N8" s="3"/>
      <c r="O8" s="3"/>
      <c r="P8" s="3"/>
      <c r="Q8" s="3"/>
      <c r="R8" s="3"/>
    </row>
    <row r="9" spans="1:18" ht="15.75">
      <c r="A9" s="2" t="s">
        <v>285</v>
      </c>
      <c r="B9" s="3"/>
      <c r="C9" s="3"/>
      <c r="D9" s="3"/>
      <c r="E9" s="3"/>
      <c r="F9" s="3"/>
      <c r="G9" s="3"/>
      <c r="H9" s="3"/>
      <c r="I9" s="3"/>
      <c r="J9" s="3"/>
      <c r="K9" s="3"/>
      <c r="L9" s="3"/>
      <c r="M9" s="3"/>
      <c r="N9" s="3"/>
      <c r="O9" s="3"/>
      <c r="P9" s="3"/>
      <c r="Q9" s="3"/>
      <c r="R9" s="3"/>
    </row>
    <row r="10" spans="1:18" ht="15.75">
      <c r="A10" s="2"/>
      <c r="B10" s="3"/>
      <c r="C10" s="3"/>
      <c r="D10" s="3"/>
      <c r="E10" s="3"/>
      <c r="F10" s="3"/>
      <c r="G10" s="3"/>
      <c r="H10" s="3"/>
      <c r="I10" s="3"/>
      <c r="J10" s="3"/>
      <c r="K10" s="3"/>
      <c r="L10" s="3"/>
      <c r="M10" s="3"/>
      <c r="N10" s="3"/>
      <c r="O10" s="3"/>
      <c r="P10" s="3"/>
      <c r="Q10" s="3"/>
      <c r="R10" s="3"/>
    </row>
    <row r="11" spans="1:18" ht="15.75">
      <c r="A11" s="3"/>
      <c r="B11" s="3"/>
      <c r="C11" s="3"/>
      <c r="D11" s="3"/>
      <c r="E11" s="3"/>
      <c r="F11" s="3"/>
      <c r="G11" s="3"/>
      <c r="H11" s="3"/>
      <c r="I11" s="6" t="s">
        <v>2</v>
      </c>
      <c r="J11" s="8"/>
      <c r="K11" s="8"/>
      <c r="L11" s="3"/>
      <c r="M11" s="6" t="s">
        <v>3</v>
      </c>
      <c r="N11" s="8"/>
      <c r="O11" s="8"/>
      <c r="P11" s="3"/>
      <c r="Q11" s="3"/>
      <c r="R11" s="69"/>
    </row>
    <row r="12" spans="1:18" ht="15.75">
      <c r="A12" s="3"/>
      <c r="B12" s="3"/>
      <c r="C12" s="3"/>
      <c r="D12" s="3"/>
      <c r="E12" s="3"/>
      <c r="F12" s="3"/>
      <c r="G12" s="3"/>
      <c r="H12" s="3"/>
      <c r="I12" s="9" t="s">
        <v>4</v>
      </c>
      <c r="J12" s="3"/>
      <c r="K12" s="9" t="s">
        <v>5</v>
      </c>
      <c r="L12" s="2"/>
      <c r="M12" s="9" t="s">
        <v>6</v>
      </c>
      <c r="N12" s="2"/>
      <c r="O12" s="9" t="s">
        <v>5</v>
      </c>
      <c r="P12" s="3"/>
      <c r="Q12" s="3"/>
      <c r="R12" s="70"/>
    </row>
    <row r="13" spans="1:18" ht="15.75">
      <c r="A13" s="3"/>
      <c r="B13" s="3"/>
      <c r="C13" s="3"/>
      <c r="D13" s="3"/>
      <c r="E13" s="3"/>
      <c r="F13" s="3"/>
      <c r="G13" s="3"/>
      <c r="H13" s="3"/>
      <c r="I13" s="9" t="s">
        <v>7</v>
      </c>
      <c r="J13" s="3"/>
      <c r="K13" s="9" t="s">
        <v>7</v>
      </c>
      <c r="L13" s="2"/>
      <c r="M13" s="9" t="s">
        <v>7</v>
      </c>
      <c r="N13" s="2"/>
      <c r="O13" s="9" t="s">
        <v>7</v>
      </c>
      <c r="P13" s="3"/>
      <c r="Q13" s="3"/>
      <c r="R13" s="70"/>
    </row>
    <row r="14" spans="1:18" ht="15.75">
      <c r="A14" s="3"/>
      <c r="B14" s="3"/>
      <c r="C14" s="3"/>
      <c r="D14" s="3"/>
      <c r="E14" s="3"/>
      <c r="F14" s="3"/>
      <c r="G14" s="3"/>
      <c r="H14" s="3"/>
      <c r="I14" s="9" t="s">
        <v>8</v>
      </c>
      <c r="J14" s="3"/>
      <c r="K14" s="9" t="s">
        <v>9</v>
      </c>
      <c r="L14" s="2"/>
      <c r="M14" s="9" t="s">
        <v>286</v>
      </c>
      <c r="N14" s="2"/>
      <c r="O14" s="9" t="s">
        <v>286</v>
      </c>
      <c r="P14" s="3"/>
      <c r="Q14" s="3"/>
      <c r="R14" s="70"/>
    </row>
    <row r="15" spans="1:18" ht="15.75">
      <c r="A15" s="3"/>
      <c r="B15" s="3"/>
      <c r="C15" s="3"/>
      <c r="D15" s="3"/>
      <c r="E15" s="3"/>
      <c r="F15" s="3"/>
      <c r="G15" s="3"/>
      <c r="H15" s="3"/>
      <c r="I15" s="9"/>
      <c r="J15" s="3"/>
      <c r="K15" s="7" t="s">
        <v>8</v>
      </c>
      <c r="L15" s="2"/>
      <c r="M15" s="9" t="s">
        <v>10</v>
      </c>
      <c r="N15" s="2"/>
      <c r="O15" s="9" t="s">
        <v>111</v>
      </c>
      <c r="P15" s="3"/>
      <c r="Q15" s="3"/>
      <c r="R15" s="70"/>
    </row>
    <row r="16" spans="1:18" ht="15.75">
      <c r="A16" s="3"/>
      <c r="B16" s="3"/>
      <c r="C16" s="3"/>
      <c r="D16" s="3"/>
      <c r="E16" s="3"/>
      <c r="F16" s="3"/>
      <c r="G16" s="3"/>
      <c r="H16" s="3"/>
      <c r="I16" s="63">
        <v>38564</v>
      </c>
      <c r="J16" s="3"/>
      <c r="K16" s="63">
        <v>38199</v>
      </c>
      <c r="L16" s="2"/>
      <c r="M16" s="63">
        <v>38564</v>
      </c>
      <c r="N16" s="3"/>
      <c r="O16" s="63">
        <v>38199</v>
      </c>
      <c r="P16" s="3"/>
      <c r="Q16" s="3"/>
      <c r="R16" s="71"/>
    </row>
    <row r="17" spans="1:18" ht="15.75">
      <c r="A17" s="3"/>
      <c r="B17" s="3"/>
      <c r="C17" s="3"/>
      <c r="D17" s="3"/>
      <c r="E17" s="3"/>
      <c r="F17" s="3"/>
      <c r="G17" s="7" t="s">
        <v>157</v>
      </c>
      <c r="H17" s="3"/>
      <c r="I17" s="7" t="s">
        <v>11</v>
      </c>
      <c r="J17" s="3"/>
      <c r="K17" s="7" t="s">
        <v>11</v>
      </c>
      <c r="L17" s="2"/>
      <c r="M17" s="7" t="s">
        <v>11</v>
      </c>
      <c r="N17" s="2"/>
      <c r="O17" s="7" t="s">
        <v>11</v>
      </c>
      <c r="P17" s="3"/>
      <c r="Q17" s="3"/>
      <c r="R17" s="72"/>
    </row>
    <row r="18" spans="1:18" ht="15.75">
      <c r="A18" s="31"/>
      <c r="B18" s="31"/>
      <c r="C18" s="31"/>
      <c r="D18" s="31"/>
      <c r="E18" s="31"/>
      <c r="F18" s="31"/>
      <c r="G18" s="31"/>
      <c r="H18" s="31"/>
      <c r="I18" s="31"/>
      <c r="J18" s="31"/>
      <c r="K18" s="32"/>
      <c r="L18" s="31"/>
      <c r="M18" s="31"/>
      <c r="N18" s="31"/>
      <c r="O18" s="32" t="s">
        <v>1</v>
      </c>
      <c r="P18" s="3"/>
      <c r="Q18" s="3"/>
      <c r="R18" s="73"/>
    </row>
    <row r="19" spans="1:18" ht="15.75">
      <c r="A19" s="61" t="s">
        <v>23</v>
      </c>
      <c r="B19" s="31"/>
      <c r="C19" s="31"/>
      <c r="D19" s="31"/>
      <c r="E19" s="31"/>
      <c r="F19" s="31"/>
      <c r="G19" s="59" t="s">
        <v>158</v>
      </c>
      <c r="H19" s="31"/>
      <c r="I19" s="33">
        <v>2880</v>
      </c>
      <c r="J19" s="34"/>
      <c r="K19" s="33">
        <v>2301</v>
      </c>
      <c r="L19" s="34" t="s">
        <v>1</v>
      </c>
      <c r="M19" s="33">
        <v>2880</v>
      </c>
      <c r="N19" s="34"/>
      <c r="O19" s="33">
        <v>2301</v>
      </c>
      <c r="P19" s="12"/>
      <c r="Q19" s="3"/>
      <c r="R19" s="66"/>
    </row>
    <row r="20" spans="1:18" ht="16.5" customHeight="1">
      <c r="A20" s="31"/>
      <c r="B20" s="31"/>
      <c r="C20" s="31"/>
      <c r="D20" s="31"/>
      <c r="E20" s="31"/>
      <c r="F20" s="31"/>
      <c r="G20" s="31"/>
      <c r="H20" s="31"/>
      <c r="I20" s="33" t="s">
        <v>1</v>
      </c>
      <c r="J20" s="34" t="s">
        <v>1</v>
      </c>
      <c r="K20" s="33" t="s">
        <v>1</v>
      </c>
      <c r="L20" s="34"/>
      <c r="M20" s="33" t="s">
        <v>1</v>
      </c>
      <c r="N20" s="34"/>
      <c r="O20" s="33" t="s">
        <v>1</v>
      </c>
      <c r="P20" s="12"/>
      <c r="Q20" s="3"/>
      <c r="R20" s="33"/>
    </row>
    <row r="21" spans="1:18" ht="15.75">
      <c r="A21" s="31" t="s">
        <v>112</v>
      </c>
      <c r="B21" s="31"/>
      <c r="C21" s="31"/>
      <c r="D21" s="31"/>
      <c r="E21" s="31"/>
      <c r="F21" s="31"/>
      <c r="G21" s="31"/>
      <c r="H21" s="31"/>
      <c r="I21" s="36">
        <v>-2879</v>
      </c>
      <c r="J21" s="34"/>
      <c r="K21" s="36">
        <v>-2173</v>
      </c>
      <c r="L21" s="34"/>
      <c r="M21" s="36">
        <v>-2879</v>
      </c>
      <c r="N21" s="34"/>
      <c r="O21" s="36">
        <v>-2173</v>
      </c>
      <c r="P21" s="12"/>
      <c r="Q21" s="3"/>
      <c r="R21" s="67"/>
    </row>
    <row r="22" spans="1:18" ht="17.25" customHeight="1">
      <c r="A22" s="31"/>
      <c r="B22" s="31"/>
      <c r="C22" s="31"/>
      <c r="D22" s="31"/>
      <c r="E22" s="31"/>
      <c r="F22" s="31"/>
      <c r="G22" s="31"/>
      <c r="H22" s="31"/>
      <c r="I22" s="34"/>
      <c r="J22" s="34"/>
      <c r="K22" s="34" t="s">
        <v>1</v>
      </c>
      <c r="L22" s="34"/>
      <c r="M22" s="34"/>
      <c r="N22" s="34"/>
      <c r="O22" s="34" t="s">
        <v>1</v>
      </c>
      <c r="P22" s="12"/>
      <c r="Q22" s="3"/>
      <c r="R22" s="34"/>
    </row>
    <row r="23" spans="1:18" ht="15.75">
      <c r="A23" s="61" t="s">
        <v>199</v>
      </c>
      <c r="B23" s="31"/>
      <c r="C23" s="31"/>
      <c r="D23" s="31"/>
      <c r="E23" s="31"/>
      <c r="F23" s="31"/>
      <c r="G23" s="31"/>
      <c r="H23" s="31"/>
      <c r="I23" s="34">
        <f>+I19+I21</f>
        <v>1</v>
      </c>
      <c r="J23" s="34"/>
      <c r="K23" s="34">
        <f>+K19+K21</f>
        <v>128</v>
      </c>
      <c r="L23" s="34"/>
      <c r="M23" s="34">
        <f>+M19+M21</f>
        <v>1</v>
      </c>
      <c r="N23" s="34"/>
      <c r="O23" s="34">
        <f>+O19+O21</f>
        <v>128</v>
      </c>
      <c r="P23" s="12"/>
      <c r="Q23" s="3"/>
      <c r="R23" s="34"/>
    </row>
    <row r="24" spans="1:18" ht="15.75">
      <c r="A24" s="31"/>
      <c r="B24" s="31"/>
      <c r="C24" s="31"/>
      <c r="D24" s="31"/>
      <c r="E24" s="31"/>
      <c r="F24" s="31"/>
      <c r="G24" s="31"/>
      <c r="H24" s="31"/>
      <c r="I24" s="34"/>
      <c r="J24" s="34"/>
      <c r="K24" s="34"/>
      <c r="L24" s="34"/>
      <c r="M24" s="34"/>
      <c r="N24" s="34"/>
      <c r="O24" s="34"/>
      <c r="P24" s="12"/>
      <c r="Q24" s="3"/>
      <c r="R24" s="34"/>
    </row>
    <row r="25" spans="1:18" ht="15.75">
      <c r="A25" s="31" t="s">
        <v>177</v>
      </c>
      <c r="B25" s="31"/>
      <c r="C25" s="31"/>
      <c r="D25" s="31"/>
      <c r="E25" s="31"/>
      <c r="F25" s="31"/>
      <c r="G25" s="31"/>
      <c r="H25" s="31"/>
      <c r="I25" s="34">
        <f>1509+244</f>
        <v>1753</v>
      </c>
      <c r="J25" s="34"/>
      <c r="K25" s="34">
        <v>54</v>
      </c>
      <c r="L25" s="34"/>
      <c r="M25" s="34">
        <f>1509+244</f>
        <v>1753</v>
      </c>
      <c r="N25" s="34"/>
      <c r="O25" s="34">
        <v>54</v>
      </c>
      <c r="P25" s="12"/>
      <c r="Q25" s="3"/>
      <c r="R25" s="67"/>
    </row>
    <row r="26" spans="1:18" ht="15.75">
      <c r="A26" s="31"/>
      <c r="B26" s="31"/>
      <c r="C26" s="31"/>
      <c r="D26" s="31"/>
      <c r="E26" s="31"/>
      <c r="F26" s="31"/>
      <c r="G26" s="31"/>
      <c r="H26" s="31"/>
      <c r="I26" s="34"/>
      <c r="J26" s="34"/>
      <c r="K26" s="34"/>
      <c r="L26" s="34"/>
      <c r="M26" s="34"/>
      <c r="N26" s="34"/>
      <c r="O26" s="34"/>
      <c r="P26" s="12"/>
      <c r="Q26" s="3"/>
      <c r="R26" s="34"/>
    </row>
    <row r="27" spans="1:18" ht="15.75">
      <c r="A27" s="31" t="s">
        <v>113</v>
      </c>
      <c r="B27" s="31"/>
      <c r="C27" s="31"/>
      <c r="D27" s="31"/>
      <c r="E27" s="31"/>
      <c r="F27" s="31"/>
      <c r="G27" s="59"/>
      <c r="H27" s="31"/>
      <c r="I27" s="34">
        <v>-663</v>
      </c>
      <c r="J27" s="34"/>
      <c r="K27" s="34">
        <v>-884</v>
      </c>
      <c r="L27" s="34"/>
      <c r="M27" s="34">
        <v>-663</v>
      </c>
      <c r="N27" s="34"/>
      <c r="O27" s="34">
        <v>-884</v>
      </c>
      <c r="P27" s="12"/>
      <c r="Q27" s="3"/>
      <c r="R27" s="67"/>
    </row>
    <row r="28" spans="1:18" ht="15.75">
      <c r="A28" s="31"/>
      <c r="B28" s="31"/>
      <c r="C28" s="31"/>
      <c r="D28" s="31"/>
      <c r="E28" s="31"/>
      <c r="F28" s="31"/>
      <c r="G28" s="31"/>
      <c r="H28" s="31"/>
      <c r="I28" s="34"/>
      <c r="J28" s="34"/>
      <c r="K28" s="34"/>
      <c r="L28" s="34"/>
      <c r="M28" s="34"/>
      <c r="N28" s="34"/>
      <c r="O28" s="34"/>
      <c r="P28" s="12"/>
      <c r="Q28" s="3"/>
      <c r="R28" s="34"/>
    </row>
    <row r="29" spans="1:18" ht="16.5" customHeight="1">
      <c r="A29" s="31" t="s">
        <v>114</v>
      </c>
      <c r="B29" s="31"/>
      <c r="C29" s="31"/>
      <c r="D29" s="31"/>
      <c r="E29" s="31"/>
      <c r="F29" s="31"/>
      <c r="G29" s="31"/>
      <c r="H29" s="31"/>
      <c r="I29" s="34">
        <v>0</v>
      </c>
      <c r="J29" s="34"/>
      <c r="K29" s="34">
        <v>0</v>
      </c>
      <c r="L29" s="34"/>
      <c r="M29" s="34">
        <v>0</v>
      </c>
      <c r="N29" s="34"/>
      <c r="O29" s="34">
        <v>0</v>
      </c>
      <c r="P29" s="12"/>
      <c r="Q29" s="3"/>
      <c r="R29" s="67"/>
    </row>
    <row r="30" spans="1:18" ht="16.5" customHeight="1">
      <c r="A30" s="31"/>
      <c r="B30" s="31"/>
      <c r="C30" s="31"/>
      <c r="D30" s="31"/>
      <c r="E30" s="31"/>
      <c r="F30" s="31"/>
      <c r="G30" s="31"/>
      <c r="H30" s="31"/>
      <c r="I30" s="34"/>
      <c r="J30" s="34"/>
      <c r="K30" s="34"/>
      <c r="L30" s="34"/>
      <c r="M30" s="34"/>
      <c r="N30" s="34"/>
      <c r="O30" s="34"/>
      <c r="P30" s="12"/>
      <c r="Q30" s="3"/>
      <c r="R30" s="34"/>
    </row>
    <row r="31" spans="1:18" ht="16.5" customHeight="1">
      <c r="A31" s="31" t="s">
        <v>115</v>
      </c>
      <c r="B31" s="31"/>
      <c r="C31" s="31"/>
      <c r="D31" s="31"/>
      <c r="E31" s="31"/>
      <c r="F31" s="31"/>
      <c r="G31" s="31"/>
      <c r="H31" s="31"/>
      <c r="I31" s="34">
        <v>-314</v>
      </c>
      <c r="J31" s="34"/>
      <c r="K31" s="34">
        <v>-103</v>
      </c>
      <c r="L31" s="34"/>
      <c r="M31" s="34">
        <v>-314</v>
      </c>
      <c r="N31" s="34"/>
      <c r="O31" s="34">
        <v>-103</v>
      </c>
      <c r="P31" s="12"/>
      <c r="Q31" s="3"/>
      <c r="R31" s="67"/>
    </row>
    <row r="32" spans="1:18" ht="16.5" customHeight="1">
      <c r="A32" s="31"/>
      <c r="B32" s="31"/>
      <c r="C32" s="31"/>
      <c r="D32" s="31"/>
      <c r="E32" s="31"/>
      <c r="F32" s="31"/>
      <c r="G32" s="31"/>
      <c r="H32" s="31"/>
      <c r="I32" s="36"/>
      <c r="J32" s="34"/>
      <c r="K32" s="36"/>
      <c r="L32" s="34"/>
      <c r="M32" s="36"/>
      <c r="N32" s="34"/>
      <c r="O32" s="36"/>
      <c r="P32" s="12"/>
      <c r="Q32" s="3"/>
      <c r="R32" s="67"/>
    </row>
    <row r="33" spans="1:18" ht="16.5" customHeight="1">
      <c r="A33" s="31"/>
      <c r="B33" s="31"/>
      <c r="C33" s="31"/>
      <c r="D33" s="31"/>
      <c r="E33" s="31"/>
      <c r="F33" s="31"/>
      <c r="G33" s="31"/>
      <c r="H33" s="31"/>
      <c r="I33" s="34"/>
      <c r="J33" s="34"/>
      <c r="K33" s="34"/>
      <c r="L33" s="34"/>
      <c r="M33" s="34"/>
      <c r="N33" s="34"/>
      <c r="O33" s="34"/>
      <c r="P33" s="12"/>
      <c r="Q33" s="3"/>
      <c r="R33" s="34"/>
    </row>
    <row r="34" spans="1:18" ht="15.75">
      <c r="A34" s="61" t="s">
        <v>238</v>
      </c>
      <c r="B34" s="31"/>
      <c r="C34" s="31"/>
      <c r="D34" s="31"/>
      <c r="E34" s="31"/>
      <c r="F34" s="31"/>
      <c r="G34" s="31"/>
      <c r="H34" s="31"/>
      <c r="I34" s="34">
        <f>SUM(I23:I31)</f>
        <v>777</v>
      </c>
      <c r="J34" s="34"/>
      <c r="K34" s="34">
        <f>SUM(K23:K31)</f>
        <v>-805</v>
      </c>
      <c r="L34" s="34"/>
      <c r="M34" s="34">
        <f>SUM(M23:M31)</f>
        <v>777</v>
      </c>
      <c r="N34" s="34"/>
      <c r="O34" s="34">
        <f>SUM(O23:O31)</f>
        <v>-805</v>
      </c>
      <c r="P34" s="14"/>
      <c r="Q34" s="3"/>
      <c r="R34" s="34"/>
    </row>
    <row r="35" spans="1:18" ht="15.75">
      <c r="A35" s="31"/>
      <c r="B35" s="31"/>
      <c r="C35" s="31"/>
      <c r="D35" s="31"/>
      <c r="E35" s="31"/>
      <c r="F35" s="31"/>
      <c r="G35" s="31"/>
      <c r="H35" s="31"/>
      <c r="I35" s="35"/>
      <c r="J35" s="35"/>
      <c r="K35" s="35"/>
      <c r="L35" s="35"/>
      <c r="M35" s="35"/>
      <c r="N35" s="35"/>
      <c r="O35" s="35"/>
      <c r="P35" s="14"/>
      <c r="Q35" s="3"/>
      <c r="R35" s="34"/>
    </row>
    <row r="36" spans="1:18" ht="15.75">
      <c r="A36" s="31" t="s">
        <v>26</v>
      </c>
      <c r="B36" s="31"/>
      <c r="C36" s="31"/>
      <c r="D36" s="31"/>
      <c r="E36" s="31"/>
      <c r="F36" s="31"/>
      <c r="G36" s="31"/>
      <c r="H36" s="31"/>
      <c r="I36" s="35">
        <v>-702</v>
      </c>
      <c r="J36" s="35"/>
      <c r="K36" s="35">
        <v>-734</v>
      </c>
      <c r="L36" s="35"/>
      <c r="M36" s="35">
        <v>-702</v>
      </c>
      <c r="N36" s="35"/>
      <c r="O36" s="35">
        <v>-734</v>
      </c>
      <c r="P36" s="14"/>
      <c r="Q36" s="3"/>
      <c r="R36" s="67"/>
    </row>
    <row r="37" spans="1:18" ht="15.75">
      <c r="A37" s="31"/>
      <c r="B37" s="31"/>
      <c r="C37" s="31"/>
      <c r="D37" s="31"/>
      <c r="E37" s="31"/>
      <c r="F37" s="31"/>
      <c r="G37" s="31"/>
      <c r="H37" s="31"/>
      <c r="I37" s="36"/>
      <c r="J37" s="35"/>
      <c r="K37" s="36"/>
      <c r="L37" s="35"/>
      <c r="M37" s="36"/>
      <c r="N37" s="35"/>
      <c r="O37" s="36"/>
      <c r="P37" s="14"/>
      <c r="Q37" s="3"/>
      <c r="R37" s="67"/>
    </row>
    <row r="38" spans="1:18" ht="15.75">
      <c r="A38" s="31"/>
      <c r="B38" s="31"/>
      <c r="C38" s="31"/>
      <c r="D38" s="31"/>
      <c r="E38" s="31"/>
      <c r="F38" s="31"/>
      <c r="G38" s="31"/>
      <c r="H38" s="31"/>
      <c r="I38" s="35"/>
      <c r="J38" s="35"/>
      <c r="K38" s="35"/>
      <c r="L38" s="35"/>
      <c r="M38" s="35"/>
      <c r="N38" s="35"/>
      <c r="O38" s="35"/>
      <c r="P38" s="14"/>
      <c r="Q38" s="3"/>
      <c r="R38" s="67"/>
    </row>
    <row r="39" spans="1:18" ht="15.75">
      <c r="A39" s="61" t="s">
        <v>251</v>
      </c>
      <c r="B39" s="31"/>
      <c r="C39" s="31"/>
      <c r="D39" s="31"/>
      <c r="E39" s="31"/>
      <c r="F39" s="31"/>
      <c r="G39" s="31"/>
      <c r="H39" s="31"/>
      <c r="I39" s="35">
        <f>SUM(I34:I37)</f>
        <v>75</v>
      </c>
      <c r="J39" s="35"/>
      <c r="K39" s="35">
        <f>SUM(K34:K37)</f>
        <v>-1539</v>
      </c>
      <c r="L39" s="35"/>
      <c r="M39" s="35">
        <f>SUM(M34:M37)</f>
        <v>75</v>
      </c>
      <c r="N39" s="35"/>
      <c r="O39" s="35">
        <f>SUM(O34:O37)</f>
        <v>-1539</v>
      </c>
      <c r="P39" s="14"/>
      <c r="Q39" s="3"/>
      <c r="R39" s="67"/>
    </row>
    <row r="40" spans="1:18" ht="15.75">
      <c r="A40" s="31"/>
      <c r="B40" s="31"/>
      <c r="C40" s="31"/>
      <c r="D40" s="31"/>
      <c r="E40" s="31"/>
      <c r="F40" s="31"/>
      <c r="G40" s="31"/>
      <c r="H40" s="31"/>
      <c r="I40" s="35"/>
      <c r="J40" s="35"/>
      <c r="K40" s="35"/>
      <c r="L40" s="35"/>
      <c r="M40" s="35"/>
      <c r="N40" s="35"/>
      <c r="O40" s="35"/>
      <c r="P40" s="14"/>
      <c r="Q40" s="3"/>
      <c r="R40" s="67"/>
    </row>
    <row r="41" spans="1:18" ht="15.75">
      <c r="A41" s="31" t="s">
        <v>245</v>
      </c>
      <c r="B41" s="31"/>
      <c r="C41" s="31"/>
      <c r="D41" s="31"/>
      <c r="E41" s="31"/>
      <c r="F41" s="31"/>
      <c r="G41" s="31"/>
      <c r="H41" s="31"/>
      <c r="I41" s="35">
        <v>0</v>
      </c>
      <c r="J41" s="35"/>
      <c r="K41" s="35">
        <v>0</v>
      </c>
      <c r="L41" s="35"/>
      <c r="M41" s="35">
        <v>0</v>
      </c>
      <c r="N41" s="35"/>
      <c r="O41" s="35">
        <v>0</v>
      </c>
      <c r="P41" s="14"/>
      <c r="Q41" s="3"/>
      <c r="R41" s="67"/>
    </row>
    <row r="42" spans="1:18" ht="15.75">
      <c r="A42" s="31"/>
      <c r="B42" s="31"/>
      <c r="C42" s="31"/>
      <c r="D42" s="31"/>
      <c r="E42" s="31"/>
      <c r="F42" s="31"/>
      <c r="G42" s="31"/>
      <c r="H42" s="31"/>
      <c r="I42" s="36" t="s">
        <v>1</v>
      </c>
      <c r="J42" s="35"/>
      <c r="K42" s="36" t="s">
        <v>1</v>
      </c>
      <c r="L42" s="35"/>
      <c r="M42" s="36" t="s">
        <v>1</v>
      </c>
      <c r="N42" s="35"/>
      <c r="O42" s="36" t="s">
        <v>1</v>
      </c>
      <c r="P42" s="12"/>
      <c r="Q42" s="3"/>
      <c r="R42" s="34"/>
    </row>
    <row r="43" spans="1:18" ht="16.5" customHeight="1">
      <c r="A43" s="31"/>
      <c r="B43" s="31"/>
      <c r="C43" s="31"/>
      <c r="D43" s="31"/>
      <c r="E43" s="31"/>
      <c r="F43" s="31"/>
      <c r="G43" s="31"/>
      <c r="H43" s="31"/>
      <c r="I43" s="35"/>
      <c r="J43" s="35"/>
      <c r="K43" s="35"/>
      <c r="L43" s="35"/>
      <c r="M43" s="35"/>
      <c r="N43" s="35"/>
      <c r="O43" s="35"/>
      <c r="P43" s="12"/>
      <c r="Q43" s="3"/>
      <c r="R43" s="34"/>
    </row>
    <row r="44" spans="1:18" ht="13.5" customHeight="1">
      <c r="A44" s="61" t="s">
        <v>239</v>
      </c>
      <c r="B44" s="31"/>
      <c r="C44" s="31"/>
      <c r="D44" s="31"/>
      <c r="E44" s="31"/>
      <c r="F44" s="31"/>
      <c r="G44" s="59" t="s">
        <v>158</v>
      </c>
      <c r="H44" s="31"/>
      <c r="I44" s="35">
        <f>SUM(I39:I41)</f>
        <v>75</v>
      </c>
      <c r="J44" s="35"/>
      <c r="K44" s="35">
        <f>SUM(K39:K41)</f>
        <v>-1539</v>
      </c>
      <c r="L44" s="35"/>
      <c r="M44" s="35">
        <f>SUM(M39:M41)</f>
        <v>75</v>
      </c>
      <c r="N44" s="35"/>
      <c r="O44" s="35">
        <f>SUM(O39:O41)</f>
        <v>-1539</v>
      </c>
      <c r="P44" s="12"/>
      <c r="Q44" s="3"/>
      <c r="R44" s="34"/>
    </row>
    <row r="45" spans="1:18" ht="13.5" customHeight="1">
      <c r="A45" s="31"/>
      <c r="B45" s="31"/>
      <c r="C45" s="31"/>
      <c r="D45" s="31"/>
      <c r="E45" s="31"/>
      <c r="F45" s="31"/>
      <c r="G45" s="31"/>
      <c r="H45" s="31"/>
      <c r="I45" s="35"/>
      <c r="J45" s="35"/>
      <c r="K45" s="35"/>
      <c r="L45" s="35"/>
      <c r="M45" s="35"/>
      <c r="N45" s="35"/>
      <c r="O45" s="35"/>
      <c r="P45" s="12"/>
      <c r="Q45" s="3"/>
      <c r="R45" s="34"/>
    </row>
    <row r="46" spans="1:18" ht="15.75">
      <c r="A46" s="31" t="s">
        <v>14</v>
      </c>
      <c r="B46" s="31"/>
      <c r="C46" s="31"/>
      <c r="D46" s="31"/>
      <c r="E46" s="31"/>
      <c r="F46" s="31"/>
      <c r="G46" s="59" t="s">
        <v>159</v>
      </c>
      <c r="H46" s="31"/>
      <c r="I46" s="35">
        <v>-10</v>
      </c>
      <c r="J46" s="35">
        <v>233</v>
      </c>
      <c r="K46" s="35">
        <v>0</v>
      </c>
      <c r="L46" s="35"/>
      <c r="M46" s="35">
        <v>-10</v>
      </c>
      <c r="N46" s="35"/>
      <c r="O46" s="35">
        <v>0</v>
      </c>
      <c r="P46" s="12"/>
      <c r="Q46" s="3"/>
      <c r="R46" s="67"/>
    </row>
    <row r="47" spans="1:18" ht="15.75">
      <c r="A47" s="31"/>
      <c r="B47" s="31"/>
      <c r="C47" s="31"/>
      <c r="D47" s="31"/>
      <c r="E47" s="31"/>
      <c r="F47" s="31"/>
      <c r="G47" s="31"/>
      <c r="H47" s="31"/>
      <c r="I47" s="36" t="s">
        <v>1</v>
      </c>
      <c r="J47" s="35"/>
      <c r="K47" s="36" t="s">
        <v>1</v>
      </c>
      <c r="L47" s="35"/>
      <c r="M47" s="36" t="s">
        <v>1</v>
      </c>
      <c r="N47" s="35" t="s">
        <v>27</v>
      </c>
      <c r="O47" s="36" t="s">
        <v>1</v>
      </c>
      <c r="P47" s="12"/>
      <c r="Q47" s="3"/>
      <c r="R47" s="34"/>
    </row>
    <row r="48" spans="1:18" ht="18" customHeight="1">
      <c r="A48" s="31"/>
      <c r="B48" s="31"/>
      <c r="C48" s="31"/>
      <c r="D48" s="31"/>
      <c r="E48" s="31"/>
      <c r="F48" s="31"/>
      <c r="G48" s="31"/>
      <c r="H48" s="31"/>
      <c r="I48" s="35"/>
      <c r="J48" s="35"/>
      <c r="K48" s="35"/>
      <c r="L48" s="35"/>
      <c r="M48" s="35"/>
      <c r="N48" s="35"/>
      <c r="O48" s="35"/>
      <c r="P48" s="12"/>
      <c r="Q48" s="3"/>
      <c r="R48" s="34"/>
    </row>
    <row r="49" spans="1:18" ht="15.75">
      <c r="A49" s="61" t="s">
        <v>240</v>
      </c>
      <c r="B49" s="31"/>
      <c r="C49" s="31"/>
      <c r="D49" s="31"/>
      <c r="E49" s="31"/>
      <c r="F49" s="31"/>
      <c r="G49" s="31"/>
      <c r="H49" s="31"/>
      <c r="I49" s="35">
        <f>SUM(I44:I47)</f>
        <v>65</v>
      </c>
      <c r="J49" s="35"/>
      <c r="K49" s="35">
        <f>SUM(K44:K47)</f>
        <v>-1539</v>
      </c>
      <c r="L49" s="35"/>
      <c r="M49" s="35">
        <f>SUM(M44:M47)</f>
        <v>65</v>
      </c>
      <c r="N49" s="35"/>
      <c r="O49" s="35">
        <f>SUM(O44:O47)</f>
        <v>-1539</v>
      </c>
      <c r="P49" s="12"/>
      <c r="Q49" s="3"/>
      <c r="R49" s="34"/>
    </row>
    <row r="50" spans="1:18" ht="15.75">
      <c r="A50" s="31"/>
      <c r="B50" s="31"/>
      <c r="C50" s="31"/>
      <c r="D50" s="31"/>
      <c r="E50" s="31"/>
      <c r="F50" s="31"/>
      <c r="G50" s="31"/>
      <c r="H50" s="31"/>
      <c r="I50" s="34" t="s">
        <v>1</v>
      </c>
      <c r="J50" s="34" t="s">
        <v>1</v>
      </c>
      <c r="K50" s="34" t="s">
        <v>1</v>
      </c>
      <c r="L50" s="34" t="s">
        <v>1</v>
      </c>
      <c r="M50" s="34" t="s">
        <v>1</v>
      </c>
      <c r="N50" s="34" t="s">
        <v>1</v>
      </c>
      <c r="O50" s="34" t="s">
        <v>1</v>
      </c>
      <c r="P50" s="12" t="s">
        <v>1</v>
      </c>
      <c r="Q50" s="3"/>
      <c r="R50" s="34"/>
    </row>
    <row r="51" spans="1:18" ht="15.75">
      <c r="A51" s="31" t="s">
        <v>16</v>
      </c>
      <c r="B51" s="31"/>
      <c r="C51" s="37"/>
      <c r="D51" s="31"/>
      <c r="E51" s="31"/>
      <c r="F51" s="31"/>
      <c r="G51" s="31"/>
      <c r="H51" s="31"/>
      <c r="I51" s="34">
        <v>0</v>
      </c>
      <c r="J51" s="35"/>
      <c r="K51" s="34">
        <v>0</v>
      </c>
      <c r="L51" s="35"/>
      <c r="M51" s="34">
        <v>0</v>
      </c>
      <c r="N51" s="35"/>
      <c r="O51" s="34">
        <v>0</v>
      </c>
      <c r="P51" s="12"/>
      <c r="Q51" s="3"/>
      <c r="R51" s="34"/>
    </row>
    <row r="52" spans="1:18" ht="15.75">
      <c r="A52" s="31"/>
      <c r="B52" s="31"/>
      <c r="C52" s="31"/>
      <c r="D52" s="31"/>
      <c r="E52" s="31"/>
      <c r="F52" s="31"/>
      <c r="G52" s="31"/>
      <c r="H52" s="31"/>
      <c r="I52" s="36" t="s">
        <v>1</v>
      </c>
      <c r="J52" s="35" t="s">
        <v>1</v>
      </c>
      <c r="K52" s="36" t="s">
        <v>1</v>
      </c>
      <c r="L52" s="35" t="s">
        <v>1</v>
      </c>
      <c r="M52" s="36" t="s">
        <v>1</v>
      </c>
      <c r="N52" s="35" t="s">
        <v>27</v>
      </c>
      <c r="O52" s="36" t="s">
        <v>1</v>
      </c>
      <c r="P52" s="12"/>
      <c r="Q52" s="3"/>
      <c r="R52" s="34"/>
    </row>
    <row r="53" spans="1:18" ht="11.25" customHeight="1">
      <c r="A53" s="31"/>
      <c r="B53" s="31"/>
      <c r="C53" s="31"/>
      <c r="D53" s="31"/>
      <c r="E53" s="31"/>
      <c r="F53" s="31"/>
      <c r="G53" s="31"/>
      <c r="H53" s="31"/>
      <c r="I53" s="35"/>
      <c r="J53" s="35"/>
      <c r="K53" s="35"/>
      <c r="L53" s="35"/>
      <c r="M53" s="35"/>
      <c r="N53" s="35"/>
      <c r="O53" s="35"/>
      <c r="P53" s="14"/>
      <c r="Q53" s="3"/>
      <c r="R53" s="34"/>
    </row>
    <row r="54" spans="1:18" ht="16.5" thickBot="1">
      <c r="A54" s="61" t="s">
        <v>287</v>
      </c>
      <c r="B54" s="31"/>
      <c r="C54" s="31"/>
      <c r="D54" s="31"/>
      <c r="E54" s="31"/>
      <c r="F54" s="31"/>
      <c r="G54" s="31"/>
      <c r="H54" s="31"/>
      <c r="I54" s="38">
        <f>SUM(I48:I52)</f>
        <v>65</v>
      </c>
      <c r="J54" s="35"/>
      <c r="K54" s="38">
        <f>SUM(K48:K52)</f>
        <v>-1539</v>
      </c>
      <c r="L54" s="35"/>
      <c r="M54" s="38">
        <f>SUM(M48:M52)</f>
        <v>65</v>
      </c>
      <c r="N54" s="35"/>
      <c r="O54" s="38">
        <f>SUM(O48:O52)</f>
        <v>-1539</v>
      </c>
      <c r="P54" s="14"/>
      <c r="Q54" s="3"/>
      <c r="R54" s="34"/>
    </row>
    <row r="55" spans="1:18" ht="15.75">
      <c r="A55" s="31"/>
      <c r="B55" s="31"/>
      <c r="C55" s="31"/>
      <c r="D55" s="31"/>
      <c r="E55" s="31"/>
      <c r="F55" s="31"/>
      <c r="G55" s="31"/>
      <c r="H55" s="31"/>
      <c r="I55" s="35"/>
      <c r="J55" s="35"/>
      <c r="K55" s="35"/>
      <c r="L55" s="35"/>
      <c r="M55" s="35"/>
      <c r="N55" s="35"/>
      <c r="O55" s="35"/>
      <c r="P55" s="14"/>
      <c r="Q55" s="3"/>
      <c r="R55" s="34"/>
    </row>
    <row r="56" spans="1:18" ht="9.75" customHeight="1">
      <c r="A56" s="3"/>
      <c r="B56" s="3"/>
      <c r="C56" s="3"/>
      <c r="D56" s="3"/>
      <c r="E56" s="3"/>
      <c r="F56" s="3"/>
      <c r="G56" s="3"/>
      <c r="H56" s="3"/>
      <c r="I56" s="17"/>
      <c r="J56" s="17"/>
      <c r="K56" s="17"/>
      <c r="L56" s="17"/>
      <c r="M56" s="17"/>
      <c r="N56" s="17"/>
      <c r="O56" s="17"/>
      <c r="P56" s="17"/>
      <c r="Q56" s="3"/>
      <c r="R56" s="74"/>
    </row>
    <row r="57" spans="1:18" ht="16.5" thickBot="1">
      <c r="A57" s="3" t="s">
        <v>241</v>
      </c>
      <c r="B57" s="3"/>
      <c r="C57" s="3"/>
      <c r="D57" s="3"/>
      <c r="E57" s="3"/>
      <c r="F57" s="3"/>
      <c r="G57" s="59" t="s">
        <v>160</v>
      </c>
      <c r="H57" s="3"/>
      <c r="I57" s="60">
        <f>+I873</f>
        <v>0.06588015892321414</v>
      </c>
      <c r="J57" s="17"/>
      <c r="K57" s="60">
        <f>+K873</f>
        <v>-1.578801588034346</v>
      </c>
      <c r="L57" s="17"/>
      <c r="M57" s="60">
        <f>+M873</f>
        <v>0.06588015892321414</v>
      </c>
      <c r="N57" s="17"/>
      <c r="O57" s="60">
        <f>+O873</f>
        <v>-1.578801588034346</v>
      </c>
      <c r="P57" s="17"/>
      <c r="Q57" s="3"/>
      <c r="R57" s="74"/>
    </row>
    <row r="58" spans="1:18" ht="8.25" customHeight="1">
      <c r="A58" s="3"/>
      <c r="B58" s="3"/>
      <c r="C58" s="3"/>
      <c r="D58" s="3"/>
      <c r="E58" s="3"/>
      <c r="F58" s="3"/>
      <c r="G58" s="3"/>
      <c r="H58" s="3"/>
      <c r="I58" s="17"/>
      <c r="J58" s="17"/>
      <c r="K58" s="17"/>
      <c r="L58" s="17"/>
      <c r="M58" s="17"/>
      <c r="N58" s="17"/>
      <c r="O58" s="17"/>
      <c r="P58" s="17"/>
      <c r="Q58" s="3"/>
      <c r="R58" s="74"/>
    </row>
    <row r="59" spans="1:18" ht="16.5" thickBot="1">
      <c r="A59" s="3" t="s">
        <v>54</v>
      </c>
      <c r="B59" s="3"/>
      <c r="C59" s="3"/>
      <c r="D59" s="3"/>
      <c r="E59" s="3"/>
      <c r="F59" s="3"/>
      <c r="G59" s="59" t="s">
        <v>160</v>
      </c>
      <c r="H59" s="3"/>
      <c r="I59" s="60">
        <v>0</v>
      </c>
      <c r="J59" s="17"/>
      <c r="K59" s="60">
        <v>0</v>
      </c>
      <c r="L59" s="17"/>
      <c r="M59" s="60">
        <v>0</v>
      </c>
      <c r="N59" s="17"/>
      <c r="O59" s="60">
        <v>0</v>
      </c>
      <c r="P59" s="17"/>
      <c r="Q59" s="3"/>
      <c r="R59" s="74"/>
    </row>
    <row r="60" spans="1:18" ht="15.75">
      <c r="A60" s="3"/>
      <c r="B60" s="3"/>
      <c r="C60" s="3"/>
      <c r="D60" s="3"/>
      <c r="E60" s="3"/>
      <c r="F60" s="3"/>
      <c r="G60" s="3"/>
      <c r="H60" s="3"/>
      <c r="I60" s="17"/>
      <c r="J60" s="17"/>
      <c r="K60" s="17"/>
      <c r="L60" s="17"/>
      <c r="M60" s="17"/>
      <c r="N60" s="17"/>
      <c r="O60" s="17"/>
      <c r="P60" s="17"/>
      <c r="Q60" s="3"/>
      <c r="R60" s="74"/>
    </row>
    <row r="61" spans="1:18" ht="15.75">
      <c r="A61" s="3" t="s">
        <v>1</v>
      </c>
      <c r="B61" s="3"/>
      <c r="C61" s="3"/>
      <c r="D61" s="3"/>
      <c r="E61" s="3"/>
      <c r="F61" s="3"/>
      <c r="G61" s="3"/>
      <c r="H61" s="3"/>
      <c r="I61" s="17"/>
      <c r="J61" s="17"/>
      <c r="K61" s="17"/>
      <c r="L61" s="17"/>
      <c r="M61" s="17"/>
      <c r="N61" s="17"/>
      <c r="O61" s="17"/>
      <c r="P61" s="17"/>
      <c r="Q61" s="3"/>
      <c r="R61" s="75"/>
    </row>
    <row r="62" spans="1:18" ht="15.75">
      <c r="A62" s="3"/>
      <c r="B62" s="3"/>
      <c r="C62" s="3"/>
      <c r="D62" s="3"/>
      <c r="E62" s="3"/>
      <c r="F62" s="3"/>
      <c r="G62" s="3"/>
      <c r="H62" s="3"/>
      <c r="I62" s="17"/>
      <c r="J62" s="17"/>
      <c r="K62" s="17"/>
      <c r="L62" s="17"/>
      <c r="M62" s="17"/>
      <c r="N62" s="17"/>
      <c r="O62" s="17"/>
      <c r="P62" s="17"/>
      <c r="Q62" s="3"/>
      <c r="R62" s="75"/>
    </row>
    <row r="63" spans="1:18" ht="15.75">
      <c r="A63" s="3"/>
      <c r="B63" s="3"/>
      <c r="C63" s="3"/>
      <c r="D63" s="3"/>
      <c r="E63" s="3"/>
      <c r="F63" s="3"/>
      <c r="G63" s="3"/>
      <c r="H63" s="3"/>
      <c r="I63" s="17"/>
      <c r="J63" s="17"/>
      <c r="K63" s="17"/>
      <c r="L63" s="17"/>
      <c r="M63" s="17"/>
      <c r="N63" s="17"/>
      <c r="O63" s="17"/>
      <c r="P63" s="17"/>
      <c r="Q63" s="3"/>
      <c r="R63" s="75"/>
    </row>
    <row r="64" spans="1:18" ht="15.75">
      <c r="A64" s="3"/>
      <c r="B64" s="3"/>
      <c r="C64" s="3"/>
      <c r="D64" s="3"/>
      <c r="E64" s="3"/>
      <c r="F64" s="3"/>
      <c r="G64" s="3"/>
      <c r="H64" s="3"/>
      <c r="I64" s="17"/>
      <c r="J64" s="17"/>
      <c r="K64" s="17"/>
      <c r="L64" s="17"/>
      <c r="M64" s="17"/>
      <c r="N64" s="17"/>
      <c r="O64" s="17"/>
      <c r="P64" s="17"/>
      <c r="Q64" s="3"/>
      <c r="R64" s="75"/>
    </row>
    <row r="65" spans="1:18" ht="16.5" customHeight="1">
      <c r="A65" s="3"/>
      <c r="B65" s="3"/>
      <c r="C65" s="3"/>
      <c r="D65" s="3"/>
      <c r="E65" s="3"/>
      <c r="F65" s="3"/>
      <c r="G65" s="3"/>
      <c r="H65" s="3"/>
      <c r="I65" s="17"/>
      <c r="J65" s="17"/>
      <c r="K65" s="17"/>
      <c r="L65" s="17"/>
      <c r="M65" s="17"/>
      <c r="N65" s="17"/>
      <c r="O65" s="17"/>
      <c r="P65" s="17"/>
      <c r="Q65" s="3"/>
      <c r="R65" s="75"/>
    </row>
    <row r="66" spans="1:18" ht="15.75">
      <c r="A66" s="2" t="s">
        <v>29</v>
      </c>
      <c r="B66" s="3"/>
      <c r="C66" s="3"/>
      <c r="D66" s="3"/>
      <c r="E66" s="3"/>
      <c r="F66" s="3"/>
      <c r="G66" s="3"/>
      <c r="H66" s="3"/>
      <c r="I66" s="14"/>
      <c r="J66" s="14"/>
      <c r="K66" s="14"/>
      <c r="L66" s="14"/>
      <c r="M66" s="14"/>
      <c r="N66" s="3"/>
      <c r="O66" s="3"/>
      <c r="P66" s="14"/>
      <c r="Q66" s="3"/>
      <c r="R66" s="75"/>
    </row>
    <row r="67" spans="1:18" ht="15.75">
      <c r="A67" s="2" t="s">
        <v>288</v>
      </c>
      <c r="B67" s="3"/>
      <c r="C67" s="3"/>
      <c r="D67" s="3"/>
      <c r="E67" s="3"/>
      <c r="F67" s="3"/>
      <c r="G67" s="3"/>
      <c r="H67" s="3"/>
      <c r="I67" s="14"/>
      <c r="J67" s="14"/>
      <c r="K67" s="14"/>
      <c r="L67" s="14"/>
      <c r="M67" s="82"/>
      <c r="N67" s="3"/>
      <c r="O67" s="3"/>
      <c r="P67" s="14"/>
      <c r="Q67" s="3"/>
      <c r="R67" s="75"/>
    </row>
    <row r="68" spans="1:18" ht="15.75">
      <c r="A68" s="2"/>
      <c r="B68" s="3"/>
      <c r="C68" s="3"/>
      <c r="D68" s="3"/>
      <c r="E68" s="3"/>
      <c r="F68" s="3"/>
      <c r="G68" s="3"/>
      <c r="H68" s="3"/>
      <c r="I68" s="14"/>
      <c r="J68" s="14"/>
      <c r="K68" s="18"/>
      <c r="L68" s="19"/>
      <c r="M68" s="82" t="s">
        <v>207</v>
      </c>
      <c r="N68" s="3"/>
      <c r="O68" s="3"/>
      <c r="P68" s="14"/>
      <c r="Q68" s="3"/>
      <c r="R68" s="75"/>
    </row>
    <row r="69" spans="1:18" ht="15.75">
      <c r="A69" s="3"/>
      <c r="B69" s="3"/>
      <c r="C69" s="3"/>
      <c r="D69" s="3"/>
      <c r="E69" s="3"/>
      <c r="F69" s="3"/>
      <c r="G69" s="3"/>
      <c r="H69" s="3"/>
      <c r="I69" s="3"/>
      <c r="J69" s="3"/>
      <c r="K69" s="7" t="s">
        <v>15</v>
      </c>
      <c r="L69" s="2"/>
      <c r="M69" s="7" t="s">
        <v>15</v>
      </c>
      <c r="N69" s="3"/>
      <c r="O69" s="3"/>
      <c r="P69" s="14"/>
      <c r="Q69" s="3"/>
      <c r="R69" s="75"/>
    </row>
    <row r="70" spans="1:18" ht="15.75">
      <c r="A70" s="3"/>
      <c r="B70" s="3"/>
      <c r="C70" s="3"/>
      <c r="D70" s="3"/>
      <c r="E70" s="3"/>
      <c r="F70" s="3"/>
      <c r="G70" s="3"/>
      <c r="H70" s="3"/>
      <c r="I70" s="3"/>
      <c r="J70" s="3"/>
      <c r="K70" s="63">
        <v>38564</v>
      </c>
      <c r="L70" s="2"/>
      <c r="M70" s="63">
        <v>38472</v>
      </c>
      <c r="N70" s="3"/>
      <c r="O70" s="3"/>
      <c r="P70" s="14"/>
      <c r="Q70" s="3"/>
      <c r="R70" s="75"/>
    </row>
    <row r="71" spans="1:18" ht="15.75">
      <c r="A71" s="3"/>
      <c r="B71" s="3"/>
      <c r="C71" s="3"/>
      <c r="D71" s="3"/>
      <c r="E71" s="3"/>
      <c r="F71" s="3"/>
      <c r="G71" s="3"/>
      <c r="H71" s="3"/>
      <c r="I71" s="7" t="s">
        <v>157</v>
      </c>
      <c r="J71" s="3"/>
      <c r="K71" s="7" t="s">
        <v>11</v>
      </c>
      <c r="L71" s="2"/>
      <c r="M71" s="7" t="s">
        <v>11</v>
      </c>
      <c r="N71" s="3"/>
      <c r="O71" s="3"/>
      <c r="P71" s="14"/>
      <c r="Q71" s="3"/>
      <c r="R71" s="75"/>
    </row>
    <row r="72" spans="1:18" ht="15.75">
      <c r="A72" s="2" t="s">
        <v>116</v>
      </c>
      <c r="B72" s="3"/>
      <c r="C72" s="3"/>
      <c r="D72" s="3"/>
      <c r="E72" s="3"/>
      <c r="F72" s="3"/>
      <c r="G72" s="3"/>
      <c r="H72" s="3"/>
      <c r="I72" s="3"/>
      <c r="J72" s="3"/>
      <c r="K72" s="3"/>
      <c r="L72" s="3"/>
      <c r="M72" s="3"/>
      <c r="N72" s="3"/>
      <c r="O72" s="3"/>
      <c r="P72" s="14"/>
      <c r="Q72" s="3"/>
      <c r="R72" s="75"/>
    </row>
    <row r="73" spans="1:18" ht="15.75">
      <c r="A73" s="3" t="s">
        <v>252</v>
      </c>
      <c r="B73" s="3"/>
      <c r="C73" s="3"/>
      <c r="D73" s="3"/>
      <c r="E73" s="3"/>
      <c r="F73" s="3"/>
      <c r="G73" s="12"/>
      <c r="H73" s="3"/>
      <c r="I73" s="3"/>
      <c r="J73" s="3"/>
      <c r="K73" s="12">
        <v>54292</v>
      </c>
      <c r="L73" s="12"/>
      <c r="M73" s="12">
        <v>54585</v>
      </c>
      <c r="N73" s="3"/>
      <c r="O73" s="3"/>
      <c r="P73" s="14"/>
      <c r="Q73" s="3"/>
      <c r="R73" s="75"/>
    </row>
    <row r="74" spans="1:18" ht="15.75">
      <c r="A74" s="3" t="s">
        <v>197</v>
      </c>
      <c r="B74" s="3"/>
      <c r="C74" s="3"/>
      <c r="D74" s="3"/>
      <c r="E74" s="3"/>
      <c r="F74" s="3"/>
      <c r="G74" s="12"/>
      <c r="H74" s="3"/>
      <c r="I74" s="3"/>
      <c r="J74" s="3"/>
      <c r="K74" s="12">
        <v>831</v>
      </c>
      <c r="L74" s="12"/>
      <c r="M74" s="12">
        <v>831</v>
      </c>
      <c r="N74" s="3"/>
      <c r="O74" s="3"/>
      <c r="P74" s="14"/>
      <c r="Q74" s="3"/>
      <c r="R74" s="75"/>
    </row>
    <row r="75" spans="1:18" ht="15.75">
      <c r="A75" s="3" t="s">
        <v>253</v>
      </c>
      <c r="B75" s="3"/>
      <c r="C75" s="3"/>
      <c r="D75" s="3"/>
      <c r="E75" s="3"/>
      <c r="F75" s="3"/>
      <c r="G75" s="12"/>
      <c r="H75" s="3"/>
      <c r="I75" s="3"/>
      <c r="J75" s="3"/>
      <c r="K75" s="12">
        <v>1861</v>
      </c>
      <c r="L75" s="12"/>
      <c r="M75" s="12">
        <v>1881</v>
      </c>
      <c r="N75" s="3"/>
      <c r="O75" s="3"/>
      <c r="P75" s="14"/>
      <c r="Q75" s="3"/>
      <c r="R75" s="75"/>
    </row>
    <row r="76" spans="1:18" ht="15.75">
      <c r="A76" s="3" t="s">
        <v>302</v>
      </c>
      <c r="B76" s="3"/>
      <c r="C76" s="3"/>
      <c r="D76" s="3"/>
      <c r="E76" s="3"/>
      <c r="F76" s="3"/>
      <c r="G76" s="12"/>
      <c r="H76" s="3"/>
      <c r="I76" s="3"/>
      <c r="J76" s="3"/>
      <c r="K76" s="12">
        <v>1935</v>
      </c>
      <c r="L76" s="12"/>
      <c r="M76" s="12">
        <v>0</v>
      </c>
      <c r="N76" s="3"/>
      <c r="O76" s="3"/>
      <c r="P76" s="14"/>
      <c r="Q76" s="3"/>
      <c r="R76" s="75"/>
    </row>
    <row r="77" spans="1:18" ht="15.75">
      <c r="A77" s="3" t="s">
        <v>214</v>
      </c>
      <c r="B77" s="3"/>
      <c r="C77" s="3"/>
      <c r="D77" s="3"/>
      <c r="E77" s="3"/>
      <c r="F77" s="3"/>
      <c r="G77" s="12"/>
      <c r="H77" s="3"/>
      <c r="I77" s="3"/>
      <c r="J77" s="3"/>
      <c r="K77" s="12">
        <v>11779</v>
      </c>
      <c r="L77" s="12"/>
      <c r="M77" s="12">
        <v>11787</v>
      </c>
      <c r="N77" s="3"/>
      <c r="O77" s="3"/>
      <c r="P77" s="14"/>
      <c r="Q77" s="3"/>
      <c r="R77" s="75"/>
    </row>
    <row r="78" spans="1:18" ht="15.75">
      <c r="A78" s="3"/>
      <c r="B78" s="3"/>
      <c r="C78" s="3"/>
      <c r="D78" s="3"/>
      <c r="E78" s="3"/>
      <c r="F78" s="3"/>
      <c r="G78" s="12"/>
      <c r="H78" s="3"/>
      <c r="I78" s="3"/>
      <c r="J78" s="3"/>
      <c r="K78" s="46"/>
      <c r="L78" s="12"/>
      <c r="M78" s="46"/>
      <c r="N78" s="3"/>
      <c r="O78" s="3"/>
      <c r="P78" s="14"/>
      <c r="Q78" s="3"/>
      <c r="R78" s="75"/>
    </row>
    <row r="79" spans="1:18" ht="6.75" customHeight="1">
      <c r="A79" s="3"/>
      <c r="B79" s="3"/>
      <c r="C79" s="3"/>
      <c r="D79" s="3"/>
      <c r="E79" s="3"/>
      <c r="F79" s="3"/>
      <c r="G79" s="12"/>
      <c r="H79" s="3"/>
      <c r="I79" s="3"/>
      <c r="J79" s="3"/>
      <c r="K79" s="11"/>
      <c r="L79" s="12"/>
      <c r="M79" s="11"/>
      <c r="N79" s="3"/>
      <c r="O79" s="3"/>
      <c r="P79" s="14"/>
      <c r="Q79" s="3"/>
      <c r="R79" s="75"/>
    </row>
    <row r="80" spans="1:18" ht="15.75">
      <c r="A80" s="3"/>
      <c r="B80" s="3"/>
      <c r="C80" s="3"/>
      <c r="D80" s="3"/>
      <c r="E80" s="3"/>
      <c r="F80" s="3"/>
      <c r="G80" s="12"/>
      <c r="H80" s="3"/>
      <c r="I80" s="3"/>
      <c r="J80" s="3"/>
      <c r="K80" s="12">
        <f>SUM(K73:K78)</f>
        <v>70698</v>
      </c>
      <c r="L80" s="12"/>
      <c r="M80" s="12">
        <f>SUM(M73:M78)</f>
        <v>69084</v>
      </c>
      <c r="N80" s="3"/>
      <c r="O80" s="3"/>
      <c r="P80" s="14"/>
      <c r="Q80" s="3"/>
      <c r="R80" s="75"/>
    </row>
    <row r="81" spans="1:18" ht="15.75">
      <c r="A81" s="3"/>
      <c r="B81" s="3"/>
      <c r="C81" s="3"/>
      <c r="D81" s="3"/>
      <c r="E81" s="3"/>
      <c r="F81" s="3"/>
      <c r="G81" s="12"/>
      <c r="H81" s="3"/>
      <c r="I81" s="3"/>
      <c r="J81" s="3"/>
      <c r="K81" s="12"/>
      <c r="L81" s="12"/>
      <c r="M81" s="12"/>
      <c r="N81" s="3"/>
      <c r="O81" s="3"/>
      <c r="P81" s="12"/>
      <c r="Q81" s="3"/>
      <c r="R81" s="75"/>
    </row>
    <row r="82" spans="1:18" ht="15.75">
      <c r="A82" s="2" t="s">
        <v>117</v>
      </c>
      <c r="B82" s="3"/>
      <c r="C82" s="3"/>
      <c r="D82" s="3"/>
      <c r="E82" s="3"/>
      <c r="F82" s="3"/>
      <c r="G82" s="12"/>
      <c r="H82" s="3"/>
      <c r="I82" s="3"/>
      <c r="J82" s="3"/>
      <c r="K82" s="11"/>
      <c r="L82" s="12"/>
      <c r="M82" s="11"/>
      <c r="N82" s="3"/>
      <c r="O82" s="3"/>
      <c r="P82" s="12"/>
      <c r="Q82" s="3"/>
      <c r="R82" s="75"/>
    </row>
    <row r="83" spans="1:18" ht="15.75">
      <c r="A83" s="3"/>
      <c r="B83" s="3" t="s">
        <v>254</v>
      </c>
      <c r="C83" s="3"/>
      <c r="D83" s="3"/>
      <c r="E83" s="3"/>
      <c r="F83" s="3"/>
      <c r="G83" s="12"/>
      <c r="H83" s="3"/>
      <c r="I83" s="3"/>
      <c r="J83" s="3"/>
      <c r="K83" s="11">
        <v>1098</v>
      </c>
      <c r="L83" s="11"/>
      <c r="M83" s="11">
        <v>1098</v>
      </c>
      <c r="N83" s="3"/>
      <c r="O83" s="3"/>
      <c r="P83" s="12"/>
      <c r="Q83" s="3"/>
      <c r="R83" s="75"/>
    </row>
    <row r="84" spans="1:18" ht="15.75">
      <c r="A84" s="3"/>
      <c r="B84" s="3" t="s">
        <v>255</v>
      </c>
      <c r="C84" s="3"/>
      <c r="D84" s="3"/>
      <c r="E84" s="3"/>
      <c r="F84" s="3"/>
      <c r="G84" s="12"/>
      <c r="H84" s="3"/>
      <c r="I84" s="3"/>
      <c r="J84" s="3"/>
      <c r="K84" s="11">
        <v>2780</v>
      </c>
      <c r="L84" s="11"/>
      <c r="M84" s="11">
        <v>2689</v>
      </c>
      <c r="N84" s="3"/>
      <c r="O84" s="3"/>
      <c r="P84" s="12"/>
      <c r="Q84" s="3"/>
      <c r="R84" s="75"/>
    </row>
    <row r="85" spans="1:18" ht="15.75">
      <c r="A85" s="3"/>
      <c r="B85" s="3" t="s">
        <v>256</v>
      </c>
      <c r="C85" s="3"/>
      <c r="D85" s="3"/>
      <c r="E85" s="3"/>
      <c r="F85" s="3"/>
      <c r="G85" s="12"/>
      <c r="H85" s="3"/>
      <c r="I85" s="3"/>
      <c r="J85" s="3"/>
      <c r="K85" s="11">
        <v>136</v>
      </c>
      <c r="L85" s="11"/>
      <c r="M85" s="11">
        <v>1230</v>
      </c>
      <c r="N85" s="3"/>
      <c r="O85" s="3"/>
      <c r="P85" s="12"/>
      <c r="Q85" s="3"/>
      <c r="R85" s="75"/>
    </row>
    <row r="86" spans="1:18" ht="15.75">
      <c r="A86" s="3"/>
      <c r="B86" s="3" t="s">
        <v>257</v>
      </c>
      <c r="C86" s="3"/>
      <c r="D86" s="3"/>
      <c r="E86" s="3"/>
      <c r="F86" s="3"/>
      <c r="G86" s="12"/>
      <c r="H86" s="3"/>
      <c r="I86" s="3"/>
      <c r="J86" s="3"/>
      <c r="K86" s="11">
        <v>2729</v>
      </c>
      <c r="L86" s="11"/>
      <c r="M86" s="11">
        <v>2872</v>
      </c>
      <c r="N86" s="3"/>
      <c r="O86" s="3"/>
      <c r="P86" s="12"/>
      <c r="Q86" s="3"/>
      <c r="R86" s="75"/>
    </row>
    <row r="87" spans="1:18" ht="15.75">
      <c r="A87" s="3"/>
      <c r="B87" s="3" t="s">
        <v>210</v>
      </c>
      <c r="C87" s="3"/>
      <c r="D87" s="3"/>
      <c r="E87" s="3"/>
      <c r="F87" s="3"/>
      <c r="G87" s="12"/>
      <c r="H87" s="3"/>
      <c r="I87" s="3"/>
      <c r="J87" s="3"/>
      <c r="K87" s="11">
        <f>913+580+364</f>
        <v>1857</v>
      </c>
      <c r="L87" s="11"/>
      <c r="M87" s="11">
        <v>2035</v>
      </c>
      <c r="N87" s="3"/>
      <c r="O87" s="3"/>
      <c r="P87" s="12"/>
      <c r="Q87" s="3"/>
      <c r="R87" s="68"/>
    </row>
    <row r="88" spans="1:18" ht="15.75">
      <c r="A88" s="3"/>
      <c r="B88" s="3" t="s">
        <v>258</v>
      </c>
      <c r="C88" s="3"/>
      <c r="D88" s="3"/>
      <c r="E88" s="3"/>
      <c r="F88" s="3"/>
      <c r="G88" s="12"/>
      <c r="H88" s="3"/>
      <c r="I88" s="3"/>
      <c r="J88" s="3"/>
      <c r="K88" s="11">
        <v>65</v>
      </c>
      <c r="L88" s="11"/>
      <c r="M88" s="11">
        <v>65</v>
      </c>
      <c r="N88" s="3"/>
      <c r="O88" s="3"/>
      <c r="P88" s="12"/>
      <c r="Q88" s="3"/>
      <c r="R88" s="68"/>
    </row>
    <row r="89" spans="1:18" ht="15.75">
      <c r="A89" s="3"/>
      <c r="B89" s="3" t="s">
        <v>212</v>
      </c>
      <c r="C89" s="3"/>
      <c r="D89" s="3"/>
      <c r="E89" s="3"/>
      <c r="F89" s="3"/>
      <c r="G89" s="12"/>
      <c r="H89" s="3"/>
      <c r="I89" s="3"/>
      <c r="J89" s="3"/>
      <c r="K89" s="11">
        <v>8353</v>
      </c>
      <c r="L89" s="11"/>
      <c r="M89" s="11">
        <v>8356</v>
      </c>
      <c r="N89" s="3"/>
      <c r="O89" s="3"/>
      <c r="P89" s="12"/>
      <c r="Q89" s="3"/>
      <c r="R89" s="68"/>
    </row>
    <row r="90" spans="1:18" ht="15.75">
      <c r="A90" s="3"/>
      <c r="B90" s="3" t="s">
        <v>179</v>
      </c>
      <c r="C90" s="3"/>
      <c r="D90" s="3"/>
      <c r="E90" s="3"/>
      <c r="F90" s="3"/>
      <c r="G90" s="12"/>
      <c r="H90" s="3"/>
      <c r="I90" s="3"/>
      <c r="J90" s="3"/>
      <c r="K90" s="11">
        <v>1238</v>
      </c>
      <c r="L90" s="11"/>
      <c r="M90" s="11">
        <v>616</v>
      </c>
      <c r="N90" s="3"/>
      <c r="O90" s="3"/>
      <c r="P90" s="12"/>
      <c r="Q90" s="3"/>
      <c r="R90" s="68"/>
    </row>
    <row r="91" spans="1:18" ht="15.75">
      <c r="A91" s="3"/>
      <c r="B91" s="3"/>
      <c r="C91" s="3"/>
      <c r="D91" s="3"/>
      <c r="E91" s="3"/>
      <c r="F91" s="3"/>
      <c r="G91" s="12"/>
      <c r="H91" s="3"/>
      <c r="I91" s="3"/>
      <c r="J91" s="3"/>
      <c r="K91" s="11"/>
      <c r="L91" s="11"/>
      <c r="M91" s="11"/>
      <c r="N91" s="3"/>
      <c r="O91" s="3"/>
      <c r="P91" s="12"/>
      <c r="Q91" s="3"/>
      <c r="R91" s="75"/>
    </row>
    <row r="92" spans="1:18" ht="15.75">
      <c r="A92" s="3"/>
      <c r="B92" s="3"/>
      <c r="C92" s="3"/>
      <c r="D92" s="3"/>
      <c r="E92" s="3"/>
      <c r="F92" s="3"/>
      <c r="G92" s="12"/>
      <c r="H92" s="3"/>
      <c r="I92" s="3"/>
      <c r="J92" s="3"/>
      <c r="K92" s="26">
        <f>SUM(K83:K90)</f>
        <v>18256</v>
      </c>
      <c r="L92" s="11"/>
      <c r="M92" s="26">
        <f>SUM(M83:M90)</f>
        <v>18961</v>
      </c>
      <c r="N92" s="3"/>
      <c r="O92" s="3"/>
      <c r="P92" s="12"/>
      <c r="Q92" s="3"/>
      <c r="R92" s="75"/>
    </row>
    <row r="93" spans="1:18" ht="7.5" customHeight="1">
      <c r="A93" s="3"/>
      <c r="B93" s="3"/>
      <c r="C93" s="3"/>
      <c r="D93" s="3"/>
      <c r="E93" s="3"/>
      <c r="F93" s="3"/>
      <c r="G93" s="12"/>
      <c r="H93" s="3"/>
      <c r="I93" s="3"/>
      <c r="J93" s="3"/>
      <c r="K93" s="11"/>
      <c r="L93" s="11"/>
      <c r="M93" s="11"/>
      <c r="N93" s="3"/>
      <c r="O93" s="3"/>
      <c r="P93" s="12"/>
      <c r="Q93" s="3"/>
      <c r="R93" s="75"/>
    </row>
    <row r="94" spans="1:18" ht="15.75">
      <c r="A94" s="2" t="s">
        <v>118</v>
      </c>
      <c r="B94" s="3"/>
      <c r="C94" s="3"/>
      <c r="D94" s="3"/>
      <c r="E94" s="3"/>
      <c r="F94" s="3"/>
      <c r="G94" s="12"/>
      <c r="H94" s="3"/>
      <c r="I94" s="3"/>
      <c r="J94" s="3"/>
      <c r="K94" s="11"/>
      <c r="L94" s="11"/>
      <c r="M94" s="11"/>
      <c r="N94" s="3"/>
      <c r="O94" s="3"/>
      <c r="P94" s="12"/>
      <c r="Q94" s="3"/>
      <c r="R94" s="75"/>
    </row>
    <row r="95" spans="1:18" ht="15.75">
      <c r="A95" s="3"/>
      <c r="B95" s="3" t="s">
        <v>259</v>
      </c>
      <c r="C95" s="3"/>
      <c r="D95" s="3"/>
      <c r="E95" s="3"/>
      <c r="F95" s="3"/>
      <c r="G95" s="12"/>
      <c r="H95" s="3"/>
      <c r="I95" s="3"/>
      <c r="J95" s="3"/>
      <c r="K95" s="11">
        <v>319</v>
      </c>
      <c r="L95" s="11"/>
      <c r="M95" s="11">
        <v>564</v>
      </c>
      <c r="N95" s="3"/>
      <c r="O95" s="3"/>
      <c r="P95" s="12"/>
      <c r="Q95" s="3"/>
      <c r="R95" s="75"/>
    </row>
    <row r="96" spans="1:18" ht="15.75">
      <c r="A96" s="3"/>
      <c r="B96" s="3" t="s">
        <v>260</v>
      </c>
      <c r="C96" s="3"/>
      <c r="D96" s="3"/>
      <c r="E96" s="3"/>
      <c r="F96" s="3"/>
      <c r="G96" s="12"/>
      <c r="H96" s="3"/>
      <c r="I96" s="3"/>
      <c r="J96" s="3"/>
      <c r="K96" s="11">
        <v>4888</v>
      </c>
      <c r="L96" s="11"/>
      <c r="M96" s="11">
        <v>4582</v>
      </c>
      <c r="N96" s="3"/>
      <c r="O96" s="3"/>
      <c r="P96" s="12"/>
      <c r="Q96" s="3"/>
      <c r="R96" s="75"/>
    </row>
    <row r="97" spans="1:18" ht="15.75">
      <c r="A97" s="3"/>
      <c r="B97" s="3" t="s">
        <v>209</v>
      </c>
      <c r="C97" s="3"/>
      <c r="D97" s="3"/>
      <c r="E97" s="3"/>
      <c r="F97" s="3"/>
      <c r="G97" s="12"/>
      <c r="H97" s="3"/>
      <c r="I97" s="3"/>
      <c r="J97" s="3"/>
      <c r="K97" s="11">
        <v>6043</v>
      </c>
      <c r="L97" s="11"/>
      <c r="M97" s="11">
        <v>5315</v>
      </c>
      <c r="N97" s="3"/>
      <c r="O97" s="3"/>
      <c r="P97" s="12"/>
      <c r="Q97" s="3"/>
      <c r="R97" s="68"/>
    </row>
    <row r="98" spans="1:18" ht="15.75">
      <c r="A98" s="3"/>
      <c r="B98" s="3" t="s">
        <v>90</v>
      </c>
      <c r="C98" s="3"/>
      <c r="D98" s="3"/>
      <c r="E98" s="3"/>
      <c r="F98" s="3"/>
      <c r="G98" s="12"/>
      <c r="H98" s="3"/>
      <c r="I98" s="3"/>
      <c r="J98" s="3"/>
      <c r="K98" s="11">
        <v>3320</v>
      </c>
      <c r="L98" s="11"/>
      <c r="M98" s="11">
        <v>3338</v>
      </c>
      <c r="N98" s="3"/>
      <c r="O98" s="3"/>
      <c r="P98" s="12"/>
      <c r="Q98" s="3"/>
      <c r="R98" s="75"/>
    </row>
    <row r="99" spans="1:18" ht="15.75" hidden="1">
      <c r="A99" s="3"/>
      <c r="B99" s="3" t="s">
        <v>90</v>
      </c>
      <c r="C99" s="3"/>
      <c r="D99" s="3"/>
      <c r="E99" s="3"/>
      <c r="F99" s="3"/>
      <c r="G99" s="12"/>
      <c r="H99" s="3"/>
      <c r="I99" s="3"/>
      <c r="J99" s="3"/>
      <c r="K99" s="11"/>
      <c r="L99" s="11"/>
      <c r="M99" s="11"/>
      <c r="N99" s="3"/>
      <c r="O99" s="3"/>
      <c r="P99" s="12"/>
      <c r="Q99" s="3"/>
      <c r="R99" s="75"/>
    </row>
    <row r="100" spans="1:18" ht="15.75">
      <c r="A100" s="3"/>
      <c r="B100" s="3" t="s">
        <v>178</v>
      </c>
      <c r="C100" s="3"/>
      <c r="D100" s="3"/>
      <c r="E100" s="3"/>
      <c r="F100" s="3"/>
      <c r="G100" s="12"/>
      <c r="H100" s="3"/>
      <c r="I100" s="3"/>
      <c r="J100" s="3"/>
      <c r="K100" s="11">
        <v>37</v>
      </c>
      <c r="L100" s="11"/>
      <c r="M100" s="11">
        <v>37</v>
      </c>
      <c r="N100" s="3"/>
      <c r="O100" s="3"/>
      <c r="P100" s="12"/>
      <c r="Q100" s="3"/>
      <c r="R100" s="75"/>
    </row>
    <row r="101" spans="1:18" ht="15.75">
      <c r="A101" s="3"/>
      <c r="B101" s="3" t="s">
        <v>14</v>
      </c>
      <c r="C101" s="3"/>
      <c r="D101" s="3"/>
      <c r="E101" s="3"/>
      <c r="F101" s="3"/>
      <c r="G101" s="12"/>
      <c r="H101" s="3"/>
      <c r="I101" s="3"/>
      <c r="J101" s="3"/>
      <c r="K101" s="11">
        <v>6161</v>
      </c>
      <c r="L101" s="11"/>
      <c r="M101" s="11">
        <v>6204</v>
      </c>
      <c r="N101" s="3"/>
      <c r="O101" s="3"/>
      <c r="P101" s="12"/>
      <c r="Q101" s="3"/>
      <c r="R101" s="75"/>
    </row>
    <row r="102" spans="1:18" ht="15.75">
      <c r="A102" s="3"/>
      <c r="B102" s="3" t="s">
        <v>261</v>
      </c>
      <c r="C102" s="3"/>
      <c r="D102" s="3"/>
      <c r="E102" s="3"/>
      <c r="F102" s="3"/>
      <c r="G102" s="12"/>
      <c r="H102" s="3"/>
      <c r="I102" s="7" t="s">
        <v>161</v>
      </c>
      <c r="J102" s="3"/>
      <c r="K102" s="11">
        <f>113+5911</f>
        <v>6024</v>
      </c>
      <c r="L102" s="11"/>
      <c r="M102" s="11">
        <v>5858</v>
      </c>
      <c r="N102" s="3"/>
      <c r="O102" s="3"/>
      <c r="P102" s="12"/>
      <c r="Q102" s="3"/>
      <c r="R102" s="75"/>
    </row>
    <row r="103" spans="1:18" ht="15.75">
      <c r="A103" s="3"/>
      <c r="B103" s="3"/>
      <c r="C103" s="3"/>
      <c r="D103" s="3"/>
      <c r="E103" s="3"/>
      <c r="F103" s="3"/>
      <c r="G103" s="12"/>
      <c r="H103" s="3"/>
      <c r="I103" s="3"/>
      <c r="J103" s="3"/>
      <c r="K103" s="26">
        <f>SUM(K95:K102)</f>
        <v>26792</v>
      </c>
      <c r="L103" s="11"/>
      <c r="M103" s="26">
        <f>SUM(M95:M102)</f>
        <v>25898</v>
      </c>
      <c r="N103" s="3"/>
      <c r="O103" s="3"/>
      <c r="P103" s="12"/>
      <c r="Q103" s="3"/>
      <c r="R103" s="75"/>
    </row>
    <row r="104" spans="1:18" ht="11.25" customHeight="1">
      <c r="A104" s="3"/>
      <c r="B104" s="3"/>
      <c r="C104" s="3"/>
      <c r="D104" s="3"/>
      <c r="E104" s="3"/>
      <c r="F104" s="3"/>
      <c r="G104" s="12"/>
      <c r="H104" s="3"/>
      <c r="I104" s="3"/>
      <c r="J104" s="3"/>
      <c r="K104" s="12"/>
      <c r="L104" s="12"/>
      <c r="M104" s="12"/>
      <c r="N104" s="3"/>
      <c r="O104" s="3"/>
      <c r="P104" s="12"/>
      <c r="Q104" s="3"/>
      <c r="R104" s="75"/>
    </row>
    <row r="105" spans="1:18" ht="15.75">
      <c r="A105" s="2" t="s">
        <v>120</v>
      </c>
      <c r="B105" s="3"/>
      <c r="C105" s="3"/>
      <c r="D105" s="3"/>
      <c r="E105" s="3"/>
      <c r="F105" s="3"/>
      <c r="G105" s="12"/>
      <c r="H105" s="3"/>
      <c r="I105" s="3"/>
      <c r="J105" s="3"/>
      <c r="K105" s="12">
        <f>+K92-K103</f>
        <v>-8536</v>
      </c>
      <c r="L105" s="12"/>
      <c r="M105" s="12">
        <f>+M92-M103</f>
        <v>-6937</v>
      </c>
      <c r="N105" s="3"/>
      <c r="O105" s="3"/>
      <c r="P105" s="12"/>
      <c r="Q105" s="3"/>
      <c r="R105" s="75"/>
    </row>
    <row r="106" spans="1:18" ht="12.75" customHeight="1">
      <c r="A106" s="3"/>
      <c r="B106" s="3"/>
      <c r="C106" s="3"/>
      <c r="D106" s="3"/>
      <c r="E106" s="3"/>
      <c r="F106" s="3"/>
      <c r="G106" s="12"/>
      <c r="H106" s="3"/>
      <c r="I106" s="3"/>
      <c r="J106" s="3"/>
      <c r="K106" s="12"/>
      <c r="L106" s="12"/>
      <c r="M106" s="12"/>
      <c r="N106" s="3"/>
      <c r="O106" s="3"/>
      <c r="P106" s="12"/>
      <c r="Q106" s="3"/>
      <c r="R106" s="75"/>
    </row>
    <row r="107" spans="1:18" ht="31.5" customHeight="1" thickBot="1">
      <c r="A107" s="3"/>
      <c r="B107" s="3"/>
      <c r="C107" s="3"/>
      <c r="D107" s="3"/>
      <c r="E107" s="3"/>
      <c r="F107" s="3"/>
      <c r="G107" s="12"/>
      <c r="H107" s="3"/>
      <c r="I107" s="3"/>
      <c r="J107" s="3"/>
      <c r="K107" s="20">
        <f>+K105+K80</f>
        <v>62162</v>
      </c>
      <c r="L107" s="12"/>
      <c r="M107" s="20">
        <f>+M105+M80</f>
        <v>62147</v>
      </c>
      <c r="N107" s="3"/>
      <c r="O107" s="3"/>
      <c r="P107" s="12"/>
      <c r="Q107" s="3"/>
      <c r="R107" s="75"/>
    </row>
    <row r="108" spans="1:18" ht="15.75">
      <c r="A108" s="3"/>
      <c r="B108" s="3"/>
      <c r="C108" s="3"/>
      <c r="D108" s="3"/>
      <c r="E108" s="3"/>
      <c r="F108" s="3"/>
      <c r="G108" s="12"/>
      <c r="H108" s="3"/>
      <c r="I108" s="3"/>
      <c r="J108" s="3"/>
      <c r="K108" s="12"/>
      <c r="L108" s="12"/>
      <c r="M108" s="12"/>
      <c r="N108" s="3"/>
      <c r="O108" s="3"/>
      <c r="P108" s="12"/>
      <c r="Q108" s="3"/>
      <c r="R108" s="75"/>
    </row>
    <row r="109" spans="1:18" ht="15.75" customHeight="1">
      <c r="A109" s="2" t="s">
        <v>163</v>
      </c>
      <c r="B109" s="3"/>
      <c r="C109" s="3"/>
      <c r="D109" s="3"/>
      <c r="E109" s="3"/>
      <c r="F109" s="3"/>
      <c r="G109" s="12"/>
      <c r="H109" s="3"/>
      <c r="I109" s="3"/>
      <c r="J109" s="3"/>
      <c r="K109" s="12"/>
      <c r="L109" s="12"/>
      <c r="M109" s="12"/>
      <c r="N109" s="3"/>
      <c r="O109" s="3"/>
      <c r="P109" s="12"/>
      <c r="Q109" s="3"/>
      <c r="R109" s="3"/>
    </row>
    <row r="110" spans="1:18" ht="15.75">
      <c r="A110" s="3" t="s">
        <v>262</v>
      </c>
      <c r="B110" s="3"/>
      <c r="C110" s="3"/>
      <c r="D110" s="3"/>
      <c r="E110" s="3"/>
      <c r="F110" s="3"/>
      <c r="G110" s="12"/>
      <c r="H110" s="3"/>
      <c r="I110" s="7" t="s">
        <v>162</v>
      </c>
      <c r="J110" s="3"/>
      <c r="K110" s="12">
        <v>98664</v>
      </c>
      <c r="L110" s="12"/>
      <c r="M110" s="12">
        <v>98664</v>
      </c>
      <c r="N110" s="3"/>
      <c r="O110" s="3"/>
      <c r="P110" s="12"/>
      <c r="Q110" s="3"/>
      <c r="R110" s="3"/>
    </row>
    <row r="111" spans="1:18" ht="15.75">
      <c r="A111" s="3" t="s">
        <v>263</v>
      </c>
      <c r="B111" s="3"/>
      <c r="C111" s="3"/>
      <c r="D111" s="3"/>
      <c r="E111" s="3"/>
      <c r="F111" s="3"/>
      <c r="G111" s="12"/>
      <c r="H111" s="3"/>
      <c r="I111" s="3"/>
      <c r="J111" s="3"/>
      <c r="K111" s="12">
        <v>21143</v>
      </c>
      <c r="L111" s="12"/>
      <c r="M111" s="12">
        <v>21143</v>
      </c>
      <c r="N111" s="3"/>
      <c r="O111" s="3"/>
      <c r="P111" s="12"/>
      <c r="Q111" s="3"/>
      <c r="R111" s="3"/>
    </row>
    <row r="112" spans="1:18" ht="15.75">
      <c r="A112" s="3" t="s">
        <v>264</v>
      </c>
      <c r="B112" s="3"/>
      <c r="C112" s="3"/>
      <c r="D112" s="3"/>
      <c r="E112" s="3"/>
      <c r="F112" s="3"/>
      <c r="G112" s="12"/>
      <c r="H112" s="3"/>
      <c r="I112" s="3"/>
      <c r="J112" s="3"/>
      <c r="K112" s="12">
        <v>7140</v>
      </c>
      <c r="L112" s="12"/>
      <c r="M112" s="12">
        <v>7140</v>
      </c>
      <c r="N112" s="3"/>
      <c r="O112" s="3"/>
      <c r="P112" s="12"/>
      <c r="Q112" s="3"/>
      <c r="R112" s="3"/>
    </row>
    <row r="113" spans="1:18" ht="15.75">
      <c r="A113" s="3" t="s">
        <v>121</v>
      </c>
      <c r="B113" s="3"/>
      <c r="C113" s="3"/>
      <c r="D113" s="3"/>
      <c r="E113" s="3"/>
      <c r="F113" s="3"/>
      <c r="G113" s="12"/>
      <c r="H113" s="3"/>
      <c r="I113" s="3"/>
      <c r="J113" s="3"/>
      <c r="K113" s="12">
        <v>-99872</v>
      </c>
      <c r="L113" s="12"/>
      <c r="M113" s="12">
        <v>-99901</v>
      </c>
      <c r="N113" s="3"/>
      <c r="O113" s="3"/>
      <c r="P113" s="12"/>
      <c r="Q113" s="3"/>
      <c r="R113" s="3"/>
    </row>
    <row r="114" spans="1:18" ht="15.75">
      <c r="A114" s="3"/>
      <c r="B114" s="3"/>
      <c r="C114" s="3"/>
      <c r="D114" s="3"/>
      <c r="E114" s="3"/>
      <c r="F114" s="3"/>
      <c r="G114" s="12"/>
      <c r="H114" s="3"/>
      <c r="I114" s="3"/>
      <c r="J114" s="3"/>
      <c r="K114" s="12"/>
      <c r="L114" s="12"/>
      <c r="M114" s="12"/>
      <c r="N114" s="3"/>
      <c r="O114" s="3"/>
      <c r="P114" s="12"/>
      <c r="Q114" s="3"/>
      <c r="R114" s="3"/>
    </row>
    <row r="115" spans="1:18" ht="15.75">
      <c r="A115" s="3" t="s">
        <v>30</v>
      </c>
      <c r="B115" s="3"/>
      <c r="C115" s="3"/>
      <c r="D115" s="3"/>
      <c r="E115" s="3"/>
      <c r="F115" s="3"/>
      <c r="G115" s="12"/>
      <c r="H115" s="3"/>
      <c r="I115" s="3"/>
      <c r="J115" s="3"/>
      <c r="K115" s="13">
        <f>SUM(K110:K113)</f>
        <v>27075</v>
      </c>
      <c r="L115" s="12"/>
      <c r="M115" s="13">
        <f>SUM(M110:M113)</f>
        <v>27046</v>
      </c>
      <c r="N115" s="3"/>
      <c r="O115" s="3"/>
      <c r="P115" s="12"/>
      <c r="Q115" s="3"/>
      <c r="R115" s="3"/>
    </row>
    <row r="116" spans="1:18" ht="15.75">
      <c r="A116" s="3"/>
      <c r="B116" s="3"/>
      <c r="C116" s="3"/>
      <c r="D116" s="3"/>
      <c r="E116" s="3"/>
      <c r="F116" s="3"/>
      <c r="G116" s="12"/>
      <c r="H116" s="3"/>
      <c r="I116" s="3"/>
      <c r="J116" s="3"/>
      <c r="K116" s="12"/>
      <c r="L116" s="12"/>
      <c r="M116" s="12"/>
      <c r="N116" s="3"/>
      <c r="O116" s="3"/>
      <c r="P116" s="12"/>
      <c r="Q116" s="3"/>
      <c r="R116" s="3"/>
    </row>
    <row r="117" spans="1:18" s="41" customFormat="1" ht="15.75">
      <c r="A117" s="2" t="s">
        <v>164</v>
      </c>
      <c r="B117" s="2"/>
      <c r="C117" s="2"/>
      <c r="D117" s="2"/>
      <c r="E117" s="2"/>
      <c r="F117" s="2"/>
      <c r="G117" s="28"/>
      <c r="H117" s="2"/>
      <c r="I117" s="2"/>
      <c r="J117" s="2"/>
      <c r="K117" s="28"/>
      <c r="L117" s="28"/>
      <c r="M117" s="28"/>
      <c r="N117" s="2"/>
      <c r="O117" s="2"/>
      <c r="P117" s="28"/>
      <c r="Q117" s="2"/>
      <c r="R117" s="2"/>
    </row>
    <row r="118" spans="1:18" ht="15.75">
      <c r="A118" s="3" t="s">
        <v>195</v>
      </c>
      <c r="B118" s="3"/>
      <c r="C118" s="3"/>
      <c r="D118" s="3"/>
      <c r="E118" s="3"/>
      <c r="F118" s="3"/>
      <c r="G118" s="12"/>
      <c r="H118" s="3"/>
      <c r="I118" s="7" t="s">
        <v>161</v>
      </c>
      <c r="J118" s="3"/>
      <c r="K118" s="12">
        <v>35087</v>
      </c>
      <c r="L118" s="12"/>
      <c r="M118" s="12">
        <v>35101</v>
      </c>
      <c r="N118" s="3"/>
      <c r="O118" s="3"/>
      <c r="P118" s="12"/>
      <c r="Q118" s="3"/>
      <c r="R118" s="3"/>
    </row>
    <row r="119" spans="1:18" ht="15.75">
      <c r="A119" s="3"/>
      <c r="B119" s="3"/>
      <c r="C119" s="3"/>
      <c r="D119" s="3"/>
      <c r="E119" s="3"/>
      <c r="F119" s="3"/>
      <c r="G119" s="12"/>
      <c r="H119" s="3"/>
      <c r="I119" s="3"/>
      <c r="J119" s="3"/>
      <c r="K119" s="12"/>
      <c r="L119" s="12"/>
      <c r="M119" s="12"/>
      <c r="N119" s="3"/>
      <c r="O119" s="3"/>
      <c r="P119" s="12"/>
      <c r="Q119" s="3"/>
      <c r="R119" s="3"/>
    </row>
    <row r="120" spans="1:18" ht="31.5" customHeight="1" thickBot="1">
      <c r="A120" s="3"/>
      <c r="B120" s="3"/>
      <c r="C120" s="3"/>
      <c r="D120" s="3"/>
      <c r="E120" s="3"/>
      <c r="F120" s="3"/>
      <c r="G120" s="3"/>
      <c r="H120" s="12"/>
      <c r="I120" s="3"/>
      <c r="J120" s="3"/>
      <c r="K120" s="20">
        <f>SUM(K115:K119)</f>
        <v>62162</v>
      </c>
      <c r="L120" s="12"/>
      <c r="M120" s="20">
        <f>SUM(M115:M119)</f>
        <v>62147</v>
      </c>
      <c r="N120" s="3"/>
      <c r="O120" s="3"/>
      <c r="P120" s="12"/>
      <c r="Q120" s="3"/>
      <c r="R120" s="3"/>
    </row>
    <row r="121" spans="1:18" ht="15.75">
      <c r="A121" s="3"/>
      <c r="B121" s="3"/>
      <c r="C121" s="3"/>
      <c r="D121" s="3"/>
      <c r="E121" s="3"/>
      <c r="F121" s="3"/>
      <c r="G121" s="3"/>
      <c r="H121" s="12"/>
      <c r="I121" s="3"/>
      <c r="J121" s="3"/>
      <c r="K121" s="12"/>
      <c r="L121" s="12"/>
      <c r="M121" s="12"/>
      <c r="N121" s="3"/>
      <c r="O121" s="3"/>
      <c r="P121" s="12"/>
      <c r="Q121" s="3"/>
      <c r="R121" s="3"/>
    </row>
    <row r="122" spans="1:18" ht="16.5" thickBot="1">
      <c r="A122" s="2" t="s">
        <v>211</v>
      </c>
      <c r="B122" s="3"/>
      <c r="C122" s="3"/>
      <c r="D122" s="3"/>
      <c r="E122" s="3"/>
      <c r="F122" s="3"/>
      <c r="G122" s="3"/>
      <c r="H122" s="12"/>
      <c r="I122" s="3"/>
      <c r="J122" s="3"/>
      <c r="K122" s="16">
        <f>(+K115-K112)/K110*100</f>
        <v>20.204937971296523</v>
      </c>
      <c r="L122" s="12"/>
      <c r="M122" s="16">
        <f>(+M115-M112)/M110*100</f>
        <v>20.175545285007704</v>
      </c>
      <c r="N122" s="3"/>
      <c r="O122" s="3"/>
      <c r="P122" s="12"/>
      <c r="Q122" s="3"/>
      <c r="R122" s="3"/>
    </row>
    <row r="123" spans="1:18" ht="15.75">
      <c r="A123" s="90" t="s">
        <v>281</v>
      </c>
      <c r="B123" s="3"/>
      <c r="C123" s="3"/>
      <c r="D123" s="3"/>
      <c r="E123" s="3"/>
      <c r="F123" s="3"/>
      <c r="G123" s="3"/>
      <c r="H123" s="12"/>
      <c r="I123" s="3"/>
      <c r="J123" s="3"/>
      <c r="K123" s="12"/>
      <c r="L123" s="12"/>
      <c r="M123" s="12"/>
      <c r="N123" s="3"/>
      <c r="O123" s="3"/>
      <c r="P123" s="12"/>
      <c r="Q123" s="3"/>
      <c r="R123" s="3"/>
    </row>
    <row r="124" spans="1:18" ht="15.75">
      <c r="A124" s="22"/>
      <c r="B124" s="3"/>
      <c r="C124" s="3"/>
      <c r="D124" s="3"/>
      <c r="E124" s="3"/>
      <c r="F124" s="3"/>
      <c r="G124" s="3"/>
      <c r="H124" s="12"/>
      <c r="I124" s="3"/>
      <c r="J124" s="3"/>
      <c r="K124" s="12"/>
      <c r="L124" s="12"/>
      <c r="M124" s="12"/>
      <c r="N124" s="3"/>
      <c r="O124" s="3"/>
      <c r="P124" s="12"/>
      <c r="Q124" s="3"/>
      <c r="R124" s="3"/>
    </row>
    <row r="125" spans="1:18" ht="15.75">
      <c r="A125" s="22"/>
      <c r="B125" s="3"/>
      <c r="C125" s="3"/>
      <c r="D125" s="3"/>
      <c r="E125" s="3"/>
      <c r="F125" s="3"/>
      <c r="G125" s="3"/>
      <c r="H125" s="12"/>
      <c r="I125" s="3"/>
      <c r="J125" s="3"/>
      <c r="K125" s="12"/>
      <c r="L125" s="12"/>
      <c r="M125" s="12"/>
      <c r="N125" s="3"/>
      <c r="O125" s="3"/>
      <c r="P125" s="12"/>
      <c r="Q125" s="3"/>
      <c r="R125" s="3"/>
    </row>
    <row r="126" spans="1:18" ht="15.75">
      <c r="A126" s="22"/>
      <c r="B126" s="3"/>
      <c r="C126" s="3"/>
      <c r="D126" s="3"/>
      <c r="E126" s="3"/>
      <c r="F126" s="3"/>
      <c r="G126" s="3"/>
      <c r="H126" s="12"/>
      <c r="I126" s="3"/>
      <c r="J126" s="3"/>
      <c r="K126" s="12"/>
      <c r="L126" s="12"/>
      <c r="M126" s="12"/>
      <c r="N126" s="3"/>
      <c r="O126" s="3"/>
      <c r="P126" s="12"/>
      <c r="Q126" s="3"/>
      <c r="R126" s="3"/>
    </row>
    <row r="127" spans="1:18" ht="15.75">
      <c r="A127" s="22"/>
      <c r="B127" s="3"/>
      <c r="C127" s="3"/>
      <c r="D127" s="3"/>
      <c r="E127" s="3"/>
      <c r="F127" s="3"/>
      <c r="G127" s="3"/>
      <c r="H127" s="12"/>
      <c r="I127" s="3"/>
      <c r="J127" s="3"/>
      <c r="K127" s="12"/>
      <c r="L127" s="12"/>
      <c r="M127" s="12"/>
      <c r="N127" s="3"/>
      <c r="O127" s="3"/>
      <c r="P127" s="12"/>
      <c r="Q127" s="3"/>
      <c r="R127" s="3"/>
    </row>
    <row r="128" spans="1:18" ht="15.75">
      <c r="A128" s="3"/>
      <c r="B128" s="3"/>
      <c r="C128" s="3"/>
      <c r="D128" s="3"/>
      <c r="E128" s="3"/>
      <c r="F128" s="3"/>
      <c r="G128" s="3"/>
      <c r="H128" s="12"/>
      <c r="I128" s="3"/>
      <c r="J128" s="3"/>
      <c r="K128" s="12"/>
      <c r="L128" s="12"/>
      <c r="M128" s="12"/>
      <c r="N128" s="3"/>
      <c r="O128" s="3"/>
      <c r="P128" s="12"/>
      <c r="Q128" s="3"/>
      <c r="R128" s="3"/>
    </row>
    <row r="129" spans="1:18" ht="15.75">
      <c r="A129" s="22" t="s">
        <v>1</v>
      </c>
      <c r="B129" s="3"/>
      <c r="C129" s="3"/>
      <c r="D129" s="3"/>
      <c r="E129" s="12"/>
      <c r="F129" s="12"/>
      <c r="G129" s="12"/>
      <c r="H129" s="12"/>
      <c r="I129" s="3"/>
      <c r="J129" s="3"/>
      <c r="K129" s="12"/>
      <c r="L129" s="12"/>
      <c r="M129" s="12"/>
      <c r="N129" s="12"/>
      <c r="O129" s="12"/>
      <c r="P129" s="12"/>
      <c r="Q129" s="3"/>
      <c r="R129" s="3"/>
    </row>
    <row r="130" spans="1:18" ht="15.75">
      <c r="A130" s="3"/>
      <c r="B130" s="3"/>
      <c r="C130" s="3"/>
      <c r="D130" s="3"/>
      <c r="E130" s="12"/>
      <c r="F130" s="12"/>
      <c r="G130" s="12"/>
      <c r="H130" s="12"/>
      <c r="I130" s="3"/>
      <c r="J130" s="3"/>
      <c r="K130" s="12"/>
      <c r="L130" s="12"/>
      <c r="M130" s="12"/>
      <c r="N130" s="12"/>
      <c r="O130" s="12"/>
      <c r="P130" s="12"/>
      <c r="Q130" s="3"/>
      <c r="R130" s="3"/>
    </row>
    <row r="131" spans="1:18" ht="15.75">
      <c r="A131" s="3"/>
      <c r="B131" s="3"/>
      <c r="C131" s="3"/>
      <c r="D131" s="3"/>
      <c r="E131" s="12"/>
      <c r="F131" s="12"/>
      <c r="G131" s="12"/>
      <c r="H131" s="12"/>
      <c r="I131" s="3"/>
      <c r="J131" s="3"/>
      <c r="K131" s="12"/>
      <c r="L131" s="12"/>
      <c r="M131" s="12"/>
      <c r="N131" s="12"/>
      <c r="O131" s="12"/>
      <c r="P131" s="12"/>
      <c r="Q131" s="3"/>
      <c r="R131" s="3"/>
    </row>
    <row r="132" spans="1:18" ht="15.75">
      <c r="A132" s="2" t="s">
        <v>180</v>
      </c>
      <c r="B132" s="3"/>
      <c r="C132" s="3"/>
      <c r="D132" s="3"/>
      <c r="E132" s="12"/>
      <c r="F132" s="12"/>
      <c r="G132" s="12"/>
      <c r="H132" s="12"/>
      <c r="I132" s="3"/>
      <c r="J132" s="3"/>
      <c r="K132" s="12"/>
      <c r="L132" s="12"/>
      <c r="M132" s="12"/>
      <c r="N132" s="12"/>
      <c r="O132" s="12"/>
      <c r="P132" s="12"/>
      <c r="Q132" s="3"/>
      <c r="R132" s="3"/>
    </row>
    <row r="133" spans="1:18" ht="15.75">
      <c r="A133" s="2" t="s">
        <v>289</v>
      </c>
      <c r="B133" s="3"/>
      <c r="C133" s="3"/>
      <c r="D133" s="3"/>
      <c r="E133" s="12"/>
      <c r="F133" s="12"/>
      <c r="G133" s="12"/>
      <c r="H133" s="12"/>
      <c r="I133" s="3"/>
      <c r="J133" s="3"/>
      <c r="K133" s="12"/>
      <c r="L133" s="12"/>
      <c r="M133" s="12"/>
      <c r="N133" s="12"/>
      <c r="O133" s="12"/>
      <c r="P133" s="12"/>
      <c r="Q133" s="3"/>
      <c r="R133" s="3"/>
    </row>
    <row r="134" spans="1:18" ht="15.75">
      <c r="A134" s="3"/>
      <c r="B134" s="3"/>
      <c r="C134" s="3"/>
      <c r="D134" s="3"/>
      <c r="E134" s="12"/>
      <c r="F134" s="12"/>
      <c r="G134" s="23" t="s">
        <v>1</v>
      </c>
      <c r="H134" s="23"/>
      <c r="I134" s="10"/>
      <c r="J134" s="10"/>
      <c r="K134" s="23"/>
      <c r="L134" s="23"/>
      <c r="M134" s="23"/>
      <c r="N134" s="23"/>
      <c r="O134" s="23"/>
      <c r="P134" s="12"/>
      <c r="Q134" s="3"/>
      <c r="R134" s="3"/>
    </row>
    <row r="135" spans="1:18" ht="15.75">
      <c r="A135" s="2"/>
      <c r="B135" s="3"/>
      <c r="C135" s="3"/>
      <c r="D135" s="3"/>
      <c r="E135" s="12"/>
      <c r="F135" s="12"/>
      <c r="G135" s="23"/>
      <c r="H135" s="23"/>
      <c r="I135" s="10"/>
      <c r="J135" s="10"/>
      <c r="K135" s="23"/>
      <c r="L135" s="23"/>
      <c r="M135" s="23"/>
      <c r="N135" s="23"/>
      <c r="O135" s="23"/>
      <c r="P135" s="12"/>
      <c r="Q135" s="3"/>
      <c r="R135" s="3"/>
    </row>
    <row r="136" spans="1:18" ht="15.75">
      <c r="A136" s="3"/>
      <c r="B136" s="3"/>
      <c r="C136" s="3"/>
      <c r="D136" s="3"/>
      <c r="E136" s="12"/>
      <c r="F136" s="12"/>
      <c r="I136" s="10"/>
      <c r="J136" s="23"/>
      <c r="K136" s="40" t="s">
        <v>92</v>
      </c>
      <c r="L136" s="10"/>
      <c r="M136" s="40" t="s">
        <v>97</v>
      </c>
      <c r="N136" s="23"/>
      <c r="O136" s="23"/>
      <c r="P136" s="12"/>
      <c r="Q136" s="3"/>
      <c r="R136" s="3"/>
    </row>
    <row r="137" spans="1:18" ht="15.75">
      <c r="A137" s="3"/>
      <c r="B137" s="3"/>
      <c r="C137" s="3"/>
      <c r="D137" s="3"/>
      <c r="E137" s="12"/>
      <c r="F137" s="12"/>
      <c r="K137" s="39" t="s">
        <v>93</v>
      </c>
      <c r="L137" s="7"/>
      <c r="M137" s="39" t="s">
        <v>93</v>
      </c>
      <c r="N137" s="23"/>
      <c r="O137" s="23"/>
      <c r="P137" s="12"/>
      <c r="Q137" s="3"/>
      <c r="R137" s="3"/>
    </row>
    <row r="138" spans="1:18" ht="15.75">
      <c r="A138" s="3"/>
      <c r="B138" s="3"/>
      <c r="C138" s="3"/>
      <c r="D138" s="3"/>
      <c r="E138" s="12"/>
      <c r="F138" s="12"/>
      <c r="L138" s="7"/>
      <c r="M138" s="24" t="s">
        <v>94</v>
      </c>
      <c r="N138" s="23"/>
      <c r="O138" s="23"/>
      <c r="P138" s="12"/>
      <c r="Q138" s="3"/>
      <c r="R138" s="3"/>
    </row>
    <row r="139" spans="1:18" ht="15.75">
      <c r="A139" s="3"/>
      <c r="B139" s="3"/>
      <c r="C139" s="3"/>
      <c r="D139" s="3"/>
      <c r="E139" s="12"/>
      <c r="F139" s="12"/>
      <c r="L139" s="7"/>
      <c r="M139" s="24" t="s">
        <v>95</v>
      </c>
      <c r="N139" s="23"/>
      <c r="O139" s="23"/>
      <c r="P139" s="12"/>
      <c r="Q139" s="3"/>
      <c r="R139" s="3"/>
    </row>
    <row r="140" spans="1:18" ht="15.75">
      <c r="A140" s="3"/>
      <c r="B140" s="3"/>
      <c r="C140" s="3"/>
      <c r="D140" s="3"/>
      <c r="E140" s="12"/>
      <c r="F140" s="24"/>
      <c r="G140" s="24" t="s">
        <v>35</v>
      </c>
      <c r="I140" s="24"/>
      <c r="K140" s="24" t="s">
        <v>35</v>
      </c>
      <c r="L140" s="7"/>
      <c r="M140" s="24" t="s">
        <v>91</v>
      </c>
      <c r="N140" s="2"/>
      <c r="O140" s="2"/>
      <c r="P140" s="12"/>
      <c r="Q140" s="3"/>
      <c r="R140" s="3"/>
    </row>
    <row r="141" spans="1:18" ht="15.75">
      <c r="A141" s="3"/>
      <c r="B141" s="3"/>
      <c r="C141" s="3"/>
      <c r="D141" s="3"/>
      <c r="E141" s="12"/>
      <c r="F141" s="24"/>
      <c r="G141" s="24" t="s">
        <v>36</v>
      </c>
      <c r="I141" s="24" t="s">
        <v>200</v>
      </c>
      <c r="K141" s="24" t="s">
        <v>122</v>
      </c>
      <c r="L141" s="7"/>
      <c r="M141" s="24" t="s">
        <v>96</v>
      </c>
      <c r="N141" s="2"/>
      <c r="O141" s="7" t="s">
        <v>25</v>
      </c>
      <c r="P141" s="12"/>
      <c r="Q141" s="3"/>
      <c r="R141" s="3"/>
    </row>
    <row r="142" spans="1:18" ht="15.75">
      <c r="A142" s="3"/>
      <c r="B142" s="3"/>
      <c r="C142" s="3"/>
      <c r="D142" s="3"/>
      <c r="E142" s="12"/>
      <c r="F142" s="24"/>
      <c r="G142" s="24" t="s">
        <v>11</v>
      </c>
      <c r="I142" s="24" t="s">
        <v>11</v>
      </c>
      <c r="K142" s="24" t="s">
        <v>11</v>
      </c>
      <c r="L142" s="12"/>
      <c r="M142" s="24" t="s">
        <v>11</v>
      </c>
      <c r="N142" s="12"/>
      <c r="O142" s="24" t="s">
        <v>11</v>
      </c>
      <c r="P142" s="12"/>
      <c r="Q142" s="3"/>
      <c r="R142" s="3"/>
    </row>
    <row r="143" spans="1:18" ht="15.75">
      <c r="A143" s="3"/>
      <c r="B143" s="3"/>
      <c r="C143" s="3"/>
      <c r="D143" s="3"/>
      <c r="E143" s="12"/>
      <c r="G143" s="12"/>
      <c r="L143" s="12"/>
      <c r="M143" s="12"/>
      <c r="N143" s="12"/>
      <c r="O143" s="12"/>
      <c r="P143" s="12"/>
      <c r="Q143" s="3"/>
      <c r="R143" s="3"/>
    </row>
    <row r="144" spans="1:18" ht="15.75">
      <c r="A144" s="2" t="s">
        <v>290</v>
      </c>
      <c r="B144" s="3"/>
      <c r="C144" s="3"/>
      <c r="D144" s="3"/>
      <c r="E144" s="12"/>
      <c r="F144" s="48"/>
      <c r="G144" s="12">
        <v>98664</v>
      </c>
      <c r="I144" s="48">
        <v>7140</v>
      </c>
      <c r="K144" s="48">
        <v>21143</v>
      </c>
      <c r="L144" s="12"/>
      <c r="M144" s="12">
        <v>-99901</v>
      </c>
      <c r="N144" s="12"/>
      <c r="O144" s="12">
        <f>+G144+I144+K144+M144</f>
        <v>27046</v>
      </c>
      <c r="P144" s="12"/>
      <c r="Q144" s="3"/>
      <c r="R144" s="3"/>
    </row>
    <row r="145" spans="1:18" ht="15.75">
      <c r="A145" s="3"/>
      <c r="B145" s="3"/>
      <c r="C145" s="3"/>
      <c r="D145" s="3"/>
      <c r="E145" s="12"/>
      <c r="G145" s="12"/>
      <c r="L145" s="12"/>
      <c r="M145" s="12"/>
      <c r="N145" s="12"/>
      <c r="O145" s="12"/>
      <c r="P145" s="12"/>
      <c r="Q145" s="3"/>
      <c r="R145" s="3"/>
    </row>
    <row r="146" spans="1:18" ht="15.75">
      <c r="A146" s="3" t="s">
        <v>312</v>
      </c>
      <c r="B146" s="3"/>
      <c r="C146" s="3"/>
      <c r="D146" s="3"/>
      <c r="E146" s="12"/>
      <c r="F146" s="48"/>
      <c r="G146" s="12">
        <v>0</v>
      </c>
      <c r="I146" s="48">
        <v>0</v>
      </c>
      <c r="K146" s="48">
        <v>0</v>
      </c>
      <c r="L146" s="12"/>
      <c r="M146" s="12">
        <v>65</v>
      </c>
      <c r="N146" s="12"/>
      <c r="O146" s="12">
        <f>+G146+I146+K146+M146</f>
        <v>65</v>
      </c>
      <c r="P146" s="12"/>
      <c r="Q146" s="3"/>
      <c r="R146" s="3"/>
    </row>
    <row r="147" spans="1:18" ht="15.75">
      <c r="A147" s="3"/>
      <c r="B147" s="3"/>
      <c r="C147" s="3"/>
      <c r="D147" s="3"/>
      <c r="E147" s="12"/>
      <c r="F147" s="48"/>
      <c r="G147" s="12"/>
      <c r="I147" s="48"/>
      <c r="K147" s="48"/>
      <c r="L147" s="12"/>
      <c r="M147" s="12"/>
      <c r="N147" s="12"/>
      <c r="O147" s="12"/>
      <c r="P147" s="12"/>
      <c r="Q147" s="3"/>
      <c r="R147" s="3"/>
    </row>
    <row r="148" spans="1:18" ht="15.75">
      <c r="A148" s="3" t="s">
        <v>123</v>
      </c>
      <c r="B148" s="3"/>
      <c r="C148" s="3"/>
      <c r="D148" s="3"/>
      <c r="E148" s="12"/>
      <c r="F148" s="48"/>
      <c r="G148" s="12">
        <v>0</v>
      </c>
      <c r="I148" s="12">
        <v>0</v>
      </c>
      <c r="K148" s="48">
        <v>0</v>
      </c>
      <c r="L148" s="12"/>
      <c r="M148" s="12">
        <v>0</v>
      </c>
      <c r="N148" s="12"/>
      <c r="O148" s="12">
        <f>+G148+I148+K148+M148</f>
        <v>0</v>
      </c>
      <c r="P148" s="12"/>
      <c r="Q148" s="3"/>
      <c r="R148" s="51"/>
    </row>
    <row r="149" spans="1:18" ht="15.75">
      <c r="A149" s="3"/>
      <c r="B149" s="3"/>
      <c r="C149" s="3"/>
      <c r="D149" s="3"/>
      <c r="E149" s="12"/>
      <c r="F149" s="48"/>
      <c r="G149" s="12"/>
      <c r="I149" s="12"/>
      <c r="K149" s="48"/>
      <c r="L149" s="12"/>
      <c r="M149" s="12"/>
      <c r="N149" s="12"/>
      <c r="O149" s="12"/>
      <c r="P149" s="12"/>
      <c r="Q149" s="3"/>
      <c r="R149" s="51"/>
    </row>
    <row r="150" spans="1:18" ht="15.75">
      <c r="A150" s="3" t="s">
        <v>217</v>
      </c>
      <c r="B150" s="3"/>
      <c r="C150" s="3"/>
      <c r="D150" s="3"/>
      <c r="E150" s="12"/>
      <c r="F150" s="48"/>
      <c r="G150" s="12">
        <v>0</v>
      </c>
      <c r="I150" s="12">
        <v>0</v>
      </c>
      <c r="K150" s="48">
        <v>0</v>
      </c>
      <c r="L150" s="12"/>
      <c r="M150" s="12">
        <v>0</v>
      </c>
      <c r="N150" s="12"/>
      <c r="O150" s="12">
        <f>+G150+I150+K150+M150</f>
        <v>0</v>
      </c>
      <c r="P150" s="12"/>
      <c r="Q150" s="3"/>
      <c r="R150" s="51"/>
    </row>
    <row r="151" spans="1:18" ht="15.75">
      <c r="A151" s="3"/>
      <c r="B151" s="3"/>
      <c r="C151" s="3"/>
      <c r="D151" s="3"/>
      <c r="E151" s="12"/>
      <c r="F151" s="48"/>
      <c r="G151" s="12"/>
      <c r="I151" s="12"/>
      <c r="K151" s="48"/>
      <c r="L151" s="12"/>
      <c r="M151" s="12"/>
      <c r="N151" s="12"/>
      <c r="O151" s="12"/>
      <c r="P151" s="12"/>
      <c r="Q151" s="3"/>
      <c r="R151" s="51"/>
    </row>
    <row r="152" spans="1:18" ht="15.75">
      <c r="A152" s="3" t="s">
        <v>124</v>
      </c>
      <c r="B152" s="3"/>
      <c r="C152" s="3"/>
      <c r="D152" s="3"/>
      <c r="E152" s="12"/>
      <c r="F152" s="48"/>
      <c r="G152" s="12">
        <v>0</v>
      </c>
      <c r="I152" s="48">
        <v>0</v>
      </c>
      <c r="K152" s="48">
        <v>0</v>
      </c>
      <c r="L152" s="12"/>
      <c r="M152" s="12">
        <v>0</v>
      </c>
      <c r="N152" s="12"/>
      <c r="O152" s="12">
        <f>+G152+I152+K152+M152</f>
        <v>0</v>
      </c>
      <c r="P152" s="12"/>
      <c r="Q152" s="3"/>
      <c r="R152" s="3"/>
    </row>
    <row r="153" spans="1:18" ht="15.75">
      <c r="A153" s="3"/>
      <c r="B153" s="3"/>
      <c r="C153" s="3"/>
      <c r="D153" s="3"/>
      <c r="E153" s="12"/>
      <c r="F153" s="48"/>
      <c r="G153" s="12"/>
      <c r="I153" s="48"/>
      <c r="K153" s="48"/>
      <c r="L153" s="12"/>
      <c r="M153" s="12"/>
      <c r="N153" s="12"/>
      <c r="O153" s="12"/>
      <c r="P153" s="12"/>
      <c r="Q153" s="3"/>
      <c r="R153" s="3"/>
    </row>
    <row r="154" spans="1:18" ht="15.75">
      <c r="A154" s="3" t="s">
        <v>135</v>
      </c>
      <c r="B154" s="3"/>
      <c r="C154" s="3"/>
      <c r="D154" s="3"/>
      <c r="E154" s="12"/>
      <c r="F154" s="50"/>
      <c r="G154" s="12">
        <v>0</v>
      </c>
      <c r="I154" s="48">
        <v>0</v>
      </c>
      <c r="K154" s="48">
        <v>0</v>
      </c>
      <c r="L154" s="12"/>
      <c r="M154" s="12">
        <v>-36</v>
      </c>
      <c r="N154" s="12"/>
      <c r="O154" s="12">
        <f>+G154+I154+K154+M154</f>
        <v>-36</v>
      </c>
      <c r="P154" s="12"/>
      <c r="Q154" s="3"/>
      <c r="R154" s="3"/>
    </row>
    <row r="155" spans="1:18" ht="4.5" customHeight="1">
      <c r="A155" s="3"/>
      <c r="B155" s="3"/>
      <c r="C155" s="3"/>
      <c r="D155" s="3"/>
      <c r="E155" s="12"/>
      <c r="F155" s="49"/>
      <c r="G155" s="46"/>
      <c r="I155" s="47"/>
      <c r="J155" s="47"/>
      <c r="K155" s="47"/>
      <c r="L155" s="46"/>
      <c r="M155" s="46"/>
      <c r="N155" s="46"/>
      <c r="O155" s="46"/>
      <c r="P155" s="12"/>
      <c r="Q155" s="3"/>
      <c r="R155" s="3"/>
    </row>
    <row r="156" spans="1:18" ht="15.75">
      <c r="A156" s="3" t="s">
        <v>1</v>
      </c>
      <c r="B156" s="3"/>
      <c r="C156" s="3"/>
      <c r="D156" s="3"/>
      <c r="E156" s="12"/>
      <c r="F156" s="49"/>
      <c r="G156" s="11"/>
      <c r="L156" s="11"/>
      <c r="M156" s="11"/>
      <c r="N156" s="11"/>
      <c r="O156" s="11"/>
      <c r="P156" s="12"/>
      <c r="Q156" s="3"/>
      <c r="R156" s="3"/>
    </row>
    <row r="157" spans="1:18" ht="16.5" thickBot="1">
      <c r="A157" s="2" t="s">
        <v>291</v>
      </c>
      <c r="B157" s="3"/>
      <c r="C157" s="3"/>
      <c r="D157" s="3"/>
      <c r="E157" s="12"/>
      <c r="F157" s="11"/>
      <c r="G157" s="16">
        <f>SUM(G144:G154)</f>
        <v>98664</v>
      </c>
      <c r="I157" s="16">
        <f>SUM(I144:I154)</f>
        <v>7140</v>
      </c>
      <c r="K157" s="16">
        <f>SUM(K144:K154)</f>
        <v>21143</v>
      </c>
      <c r="L157" s="16"/>
      <c r="M157" s="16">
        <f>SUM(M144:M154)</f>
        <v>-99872</v>
      </c>
      <c r="N157" s="16"/>
      <c r="O157" s="16">
        <f>SUM(O144:O154)</f>
        <v>27075</v>
      </c>
      <c r="P157" s="12"/>
      <c r="Q157" s="3"/>
      <c r="R157" s="3"/>
    </row>
    <row r="158" spans="1:18" ht="15.75">
      <c r="A158" s="3"/>
      <c r="B158" s="3"/>
      <c r="C158" s="3"/>
      <c r="D158" s="3"/>
      <c r="E158" s="12"/>
      <c r="F158" s="49"/>
      <c r="G158" s="12"/>
      <c r="L158" s="12"/>
      <c r="M158" s="12"/>
      <c r="N158" s="12"/>
      <c r="O158" s="12"/>
      <c r="P158" s="12"/>
      <c r="Q158" s="3"/>
      <c r="R158" s="3"/>
    </row>
    <row r="159" spans="1:18" ht="15.75">
      <c r="A159" s="3"/>
      <c r="B159" s="3"/>
      <c r="C159" s="3"/>
      <c r="D159" s="3"/>
      <c r="E159" s="12"/>
      <c r="F159" s="49"/>
      <c r="G159" s="12"/>
      <c r="I159" s="12"/>
      <c r="K159" s="12"/>
      <c r="L159" s="12"/>
      <c r="M159" s="12"/>
      <c r="N159" s="12"/>
      <c r="O159" s="12"/>
      <c r="P159" s="12"/>
      <c r="Q159" s="3"/>
      <c r="R159" s="3"/>
    </row>
    <row r="160" spans="1:18" ht="15.75">
      <c r="A160" s="3"/>
      <c r="B160" s="3"/>
      <c r="C160" s="3"/>
      <c r="D160" s="3"/>
      <c r="E160" s="12"/>
      <c r="G160" s="12"/>
      <c r="I160" s="3"/>
      <c r="J160" s="12"/>
      <c r="K160" s="3"/>
      <c r="L160" s="3"/>
      <c r="M160" s="12"/>
      <c r="N160" s="12"/>
      <c r="O160" s="12"/>
      <c r="P160" s="12"/>
      <c r="Q160" s="3"/>
      <c r="R160" s="3"/>
    </row>
    <row r="161" spans="1:18" ht="15.75">
      <c r="A161" s="3"/>
      <c r="B161" s="3"/>
      <c r="C161" s="3"/>
      <c r="D161" s="3"/>
      <c r="E161" s="12"/>
      <c r="G161" s="12"/>
      <c r="I161" s="3"/>
      <c r="J161" s="12"/>
      <c r="K161" s="3"/>
      <c r="L161" s="3"/>
      <c r="M161" s="12"/>
      <c r="N161" s="12"/>
      <c r="O161" s="12"/>
      <c r="P161" s="12"/>
      <c r="Q161" s="3"/>
      <c r="R161" s="3"/>
    </row>
    <row r="162" spans="1:18" ht="15.75">
      <c r="A162" s="2" t="s">
        <v>204</v>
      </c>
      <c r="B162" s="3"/>
      <c r="C162" s="3"/>
      <c r="D162" s="3"/>
      <c r="E162" s="12"/>
      <c r="F162" s="48"/>
      <c r="G162" s="12">
        <v>97139</v>
      </c>
      <c r="I162" s="48">
        <v>8449</v>
      </c>
      <c r="K162" s="48">
        <v>21146</v>
      </c>
      <c r="L162" s="12"/>
      <c r="M162" s="12">
        <v>-92115</v>
      </c>
      <c r="N162" s="12"/>
      <c r="O162" s="12">
        <f>+G162+I162+K162+M162</f>
        <v>34619</v>
      </c>
      <c r="P162" s="12"/>
      <c r="Q162" s="3"/>
      <c r="R162" s="3"/>
    </row>
    <row r="163" spans="1:18" ht="15.75">
      <c r="A163" s="3"/>
      <c r="B163" s="3"/>
      <c r="C163" s="3"/>
      <c r="D163" s="3"/>
      <c r="E163" s="12"/>
      <c r="G163" s="12"/>
      <c r="L163" s="12"/>
      <c r="M163" s="12"/>
      <c r="N163" s="12"/>
      <c r="O163" s="12"/>
      <c r="P163" s="12"/>
      <c r="Q163" s="3"/>
      <c r="R163" s="3"/>
    </row>
    <row r="164" spans="1:18" ht="15.75">
      <c r="A164" s="3" t="s">
        <v>295</v>
      </c>
      <c r="B164" s="3"/>
      <c r="C164" s="3"/>
      <c r="D164" s="3"/>
      <c r="E164" s="12"/>
      <c r="F164" s="48"/>
      <c r="G164" s="12">
        <v>0</v>
      </c>
      <c r="I164" s="48">
        <v>0</v>
      </c>
      <c r="K164" s="48">
        <v>0</v>
      </c>
      <c r="L164" s="12"/>
      <c r="M164" s="12">
        <v>-1539</v>
      </c>
      <c r="N164" s="12"/>
      <c r="O164" s="12">
        <f>+G164+I164+K164+M164</f>
        <v>-1539</v>
      </c>
      <c r="P164" s="12"/>
      <c r="Q164" s="3"/>
      <c r="R164" s="3"/>
    </row>
    <row r="165" spans="1:18" ht="15.75">
      <c r="A165" s="3"/>
      <c r="B165" s="3"/>
      <c r="C165" s="3"/>
      <c r="D165" s="3"/>
      <c r="E165" s="12"/>
      <c r="F165" s="48"/>
      <c r="G165" s="12"/>
      <c r="I165" s="48"/>
      <c r="K165" s="48"/>
      <c r="L165" s="12"/>
      <c r="M165" s="12"/>
      <c r="N165" s="12"/>
      <c r="O165" s="12"/>
      <c r="P165" s="12"/>
      <c r="Q165" s="3"/>
      <c r="R165" s="3"/>
    </row>
    <row r="166" spans="1:18" ht="15.75">
      <c r="A166" s="3" t="s">
        <v>215</v>
      </c>
      <c r="B166" s="3"/>
      <c r="C166" s="3"/>
      <c r="D166" s="3"/>
      <c r="E166" s="12"/>
      <c r="F166" s="48"/>
      <c r="G166" s="12">
        <v>437</v>
      </c>
      <c r="I166" s="48">
        <v>-437</v>
      </c>
      <c r="K166" s="48">
        <v>0</v>
      </c>
      <c r="L166" s="12"/>
      <c r="M166" s="12">
        <v>0</v>
      </c>
      <c r="N166" s="12"/>
      <c r="O166" s="12">
        <f>+G166+I166+K166+M166</f>
        <v>0</v>
      </c>
      <c r="P166" s="12"/>
      <c r="Q166" s="3"/>
      <c r="R166" s="3"/>
    </row>
    <row r="167" spans="1:18" ht="15.75">
      <c r="A167" s="3"/>
      <c r="B167" s="3"/>
      <c r="C167" s="3"/>
      <c r="D167" s="3"/>
      <c r="E167" s="12"/>
      <c r="F167" s="48"/>
      <c r="G167" s="12"/>
      <c r="I167" s="48"/>
      <c r="K167" s="48"/>
      <c r="L167" s="12"/>
      <c r="M167" s="12"/>
      <c r="N167" s="12"/>
      <c r="O167" s="12"/>
      <c r="P167" s="12"/>
      <c r="Q167" s="3"/>
      <c r="R167" s="3"/>
    </row>
    <row r="168" spans="1:18" ht="15.75">
      <c r="A168" s="3" t="s">
        <v>216</v>
      </c>
      <c r="B168" s="3"/>
      <c r="C168" s="3"/>
      <c r="D168" s="3"/>
      <c r="E168" s="12"/>
      <c r="F168" s="48"/>
      <c r="G168" s="12">
        <v>0</v>
      </c>
      <c r="I168" s="48">
        <v>0</v>
      </c>
      <c r="K168" s="48">
        <v>0</v>
      </c>
      <c r="L168" s="12"/>
      <c r="M168" s="12">
        <v>0</v>
      </c>
      <c r="N168" s="12"/>
      <c r="O168" s="12">
        <f>+G168+I168+K168+M168</f>
        <v>0</v>
      </c>
      <c r="P168" s="12"/>
      <c r="Q168" s="3"/>
      <c r="R168" s="3"/>
    </row>
    <row r="169" spans="1:18" ht="15.75">
      <c r="A169" s="3"/>
      <c r="B169" s="3"/>
      <c r="C169" s="3"/>
      <c r="D169" s="3"/>
      <c r="E169" s="12"/>
      <c r="F169" s="48"/>
      <c r="G169" s="12"/>
      <c r="I169" s="48"/>
      <c r="K169" s="48"/>
      <c r="L169" s="12"/>
      <c r="M169" s="12"/>
      <c r="N169" s="12"/>
      <c r="O169" s="12"/>
      <c r="P169" s="12"/>
      <c r="Q169" s="3"/>
      <c r="R169" s="3"/>
    </row>
    <row r="170" spans="1:18" ht="15.75">
      <c r="A170" s="3" t="s">
        <v>124</v>
      </c>
      <c r="B170" s="3"/>
      <c r="C170" s="3"/>
      <c r="D170" s="3"/>
      <c r="E170" s="12"/>
      <c r="F170" s="48"/>
      <c r="G170" s="12">
        <v>0</v>
      </c>
      <c r="I170" s="48">
        <v>0</v>
      </c>
      <c r="K170" s="48">
        <v>0</v>
      </c>
      <c r="L170" s="12"/>
      <c r="M170" s="12">
        <v>0</v>
      </c>
      <c r="N170" s="12"/>
      <c r="O170" s="12">
        <f>+G170+I170+K170+M170</f>
        <v>0</v>
      </c>
      <c r="P170" s="12"/>
      <c r="Q170" s="3"/>
      <c r="R170" s="3"/>
    </row>
    <row r="171" spans="1:18" ht="15.75">
      <c r="A171" s="3"/>
      <c r="B171" s="3"/>
      <c r="C171" s="3"/>
      <c r="D171" s="3"/>
      <c r="E171" s="12"/>
      <c r="F171" s="48"/>
      <c r="G171" s="12"/>
      <c r="I171" s="48"/>
      <c r="K171" s="48"/>
      <c r="L171" s="12"/>
      <c r="M171" s="12"/>
      <c r="N171" s="12"/>
      <c r="O171" s="12"/>
      <c r="P171" s="12"/>
      <c r="Q171" s="3"/>
      <c r="R171" s="3"/>
    </row>
    <row r="172" spans="1:18" ht="15.75">
      <c r="A172" s="3" t="s">
        <v>135</v>
      </c>
      <c r="B172" s="3"/>
      <c r="C172" s="3"/>
      <c r="D172" s="3"/>
      <c r="E172" s="12"/>
      <c r="F172" s="50"/>
      <c r="G172" s="12">
        <v>0</v>
      </c>
      <c r="I172" s="48">
        <v>0</v>
      </c>
      <c r="K172" s="48">
        <v>0</v>
      </c>
      <c r="L172" s="12"/>
      <c r="M172" s="12">
        <v>-41</v>
      </c>
      <c r="N172" s="12"/>
      <c r="O172" s="12">
        <f>+G172+I172+K172+M172</f>
        <v>-41</v>
      </c>
      <c r="P172" s="12"/>
      <c r="Q172" s="3"/>
      <c r="R172" s="3"/>
    </row>
    <row r="173" spans="1:18" ht="4.5" customHeight="1">
      <c r="A173" s="3"/>
      <c r="B173" s="3"/>
      <c r="C173" s="3"/>
      <c r="D173" s="3"/>
      <c r="E173" s="12"/>
      <c r="F173" s="49"/>
      <c r="G173" s="46"/>
      <c r="I173" s="47"/>
      <c r="J173" s="47"/>
      <c r="K173" s="47"/>
      <c r="L173" s="46"/>
      <c r="M173" s="46"/>
      <c r="N173" s="46"/>
      <c r="O173" s="46"/>
      <c r="P173" s="12"/>
      <c r="Q173" s="3"/>
      <c r="R173" s="3"/>
    </row>
    <row r="174" spans="1:18" ht="15.75">
      <c r="A174" s="3" t="s">
        <v>1</v>
      </c>
      <c r="B174" s="3"/>
      <c r="C174" s="3"/>
      <c r="D174" s="3"/>
      <c r="E174" s="12"/>
      <c r="F174" s="49"/>
      <c r="G174" s="11"/>
      <c r="L174" s="11"/>
      <c r="M174" s="11"/>
      <c r="N174" s="11"/>
      <c r="O174" s="11"/>
      <c r="P174" s="12"/>
      <c r="Q174" s="3"/>
      <c r="R174" s="3"/>
    </row>
    <row r="175" spans="1:18" ht="16.5" thickBot="1">
      <c r="A175" s="2" t="s">
        <v>292</v>
      </c>
      <c r="B175" s="3"/>
      <c r="C175" s="3"/>
      <c r="D175" s="3"/>
      <c r="E175" s="12"/>
      <c r="F175" s="11"/>
      <c r="G175" s="16">
        <f>SUM(G162:G172)</f>
        <v>97576</v>
      </c>
      <c r="I175" s="16">
        <f>SUM(I162:I172)</f>
        <v>8012</v>
      </c>
      <c r="K175" s="16">
        <f>SUM(K162:K172)</f>
        <v>21146</v>
      </c>
      <c r="L175" s="16"/>
      <c r="M175" s="16">
        <f>SUM(M162:M172)</f>
        <v>-93695</v>
      </c>
      <c r="N175" s="16"/>
      <c r="O175" s="16">
        <f>SUM(O162:O172)</f>
        <v>33039</v>
      </c>
      <c r="P175" s="12"/>
      <c r="Q175" s="3"/>
      <c r="R175" s="3"/>
    </row>
    <row r="176" spans="1:18" ht="15.75">
      <c r="A176" s="3" t="s">
        <v>1</v>
      </c>
      <c r="B176" s="3"/>
      <c r="C176" s="3"/>
      <c r="D176" s="3"/>
      <c r="E176" s="12"/>
      <c r="G176" s="11"/>
      <c r="L176" s="11"/>
      <c r="M176" s="11"/>
      <c r="N176" s="11"/>
      <c r="O176" s="11"/>
      <c r="P176" s="12"/>
      <c r="Q176" s="3"/>
      <c r="R176" s="3"/>
    </row>
    <row r="177" spans="1:18" ht="15.75">
      <c r="A177" s="3"/>
      <c r="B177" s="3"/>
      <c r="C177" s="3"/>
      <c r="D177" s="3"/>
      <c r="E177" s="12"/>
      <c r="G177" s="12"/>
      <c r="I177" s="12"/>
      <c r="J177" s="12"/>
      <c r="K177" s="3"/>
      <c r="L177" s="3"/>
      <c r="M177" s="12"/>
      <c r="N177" s="12"/>
      <c r="O177" s="12"/>
      <c r="P177" s="12"/>
      <c r="Q177" s="3"/>
      <c r="R177" s="3"/>
    </row>
    <row r="178" spans="1:18" ht="15.75">
      <c r="A178" s="3"/>
      <c r="B178" s="3"/>
      <c r="C178" s="3"/>
      <c r="D178" s="3"/>
      <c r="E178" s="12"/>
      <c r="F178" s="12"/>
      <c r="G178" s="12"/>
      <c r="H178" s="12"/>
      <c r="I178" s="3"/>
      <c r="J178" s="3"/>
      <c r="K178" s="12"/>
      <c r="L178" s="12"/>
      <c r="M178" s="12"/>
      <c r="N178" s="12"/>
      <c r="O178" s="12"/>
      <c r="P178" s="12"/>
      <c r="Q178" s="3"/>
      <c r="R178" s="3"/>
    </row>
    <row r="179" spans="1:18" ht="15.75">
      <c r="A179" s="3"/>
      <c r="B179" s="3"/>
      <c r="C179" s="3"/>
      <c r="D179" s="3"/>
      <c r="E179" s="12"/>
      <c r="F179" s="12"/>
      <c r="G179" s="12"/>
      <c r="H179" s="12"/>
      <c r="I179" s="3"/>
      <c r="J179" s="3"/>
      <c r="K179" s="12"/>
      <c r="L179" s="12"/>
      <c r="M179" s="12"/>
      <c r="N179" s="12"/>
      <c r="O179" s="12"/>
      <c r="P179" s="12"/>
      <c r="Q179" s="3"/>
      <c r="R179" s="3"/>
    </row>
    <row r="180" spans="1:18" ht="15.75">
      <c r="A180" s="3"/>
      <c r="B180" s="3"/>
      <c r="C180" s="3"/>
      <c r="D180" s="3"/>
      <c r="E180" s="12"/>
      <c r="F180" s="12"/>
      <c r="G180" s="12"/>
      <c r="H180" s="12"/>
      <c r="I180" s="3"/>
      <c r="J180" s="3"/>
      <c r="K180" s="12"/>
      <c r="L180" s="12"/>
      <c r="M180" s="12"/>
      <c r="N180" s="12"/>
      <c r="O180" s="12"/>
      <c r="P180" s="12"/>
      <c r="Q180" s="3"/>
      <c r="R180" s="3"/>
    </row>
    <row r="181" spans="1:18" ht="15.75">
      <c r="A181" s="3"/>
      <c r="B181" s="3"/>
      <c r="C181" s="3"/>
      <c r="D181" s="3"/>
      <c r="E181" s="12"/>
      <c r="F181" s="12"/>
      <c r="G181" s="12"/>
      <c r="H181" s="12"/>
      <c r="I181" s="3"/>
      <c r="J181" s="3"/>
      <c r="K181" s="12"/>
      <c r="L181" s="12"/>
      <c r="M181" s="12"/>
      <c r="N181" s="12"/>
      <c r="O181" s="12"/>
      <c r="P181" s="12"/>
      <c r="Q181" s="3"/>
      <c r="R181" s="3"/>
    </row>
    <row r="182" spans="1:18" ht="15.75">
      <c r="A182" s="3"/>
      <c r="B182" s="3"/>
      <c r="C182" s="3"/>
      <c r="D182" s="3"/>
      <c r="E182" s="12"/>
      <c r="F182" s="12"/>
      <c r="G182" s="12"/>
      <c r="H182" s="12"/>
      <c r="I182" s="3"/>
      <c r="J182" s="3"/>
      <c r="K182" s="12"/>
      <c r="L182" s="12"/>
      <c r="M182" s="12"/>
      <c r="N182" s="12"/>
      <c r="O182" s="12"/>
      <c r="P182" s="12"/>
      <c r="Q182" s="3"/>
      <c r="R182" s="3"/>
    </row>
    <row r="183" spans="1:18" ht="15.75">
      <c r="A183" s="3"/>
      <c r="B183" s="3"/>
      <c r="C183" s="3"/>
      <c r="D183" s="3"/>
      <c r="E183" s="12"/>
      <c r="F183" s="12"/>
      <c r="G183" s="12"/>
      <c r="H183" s="12"/>
      <c r="I183" s="3"/>
      <c r="J183" s="3"/>
      <c r="K183" s="12"/>
      <c r="L183" s="12"/>
      <c r="M183" s="12"/>
      <c r="N183" s="12"/>
      <c r="O183" s="12"/>
      <c r="P183" s="12"/>
      <c r="Q183" s="3"/>
      <c r="R183" s="3"/>
    </row>
    <row r="184" spans="1:18" ht="15.75">
      <c r="A184" s="3"/>
      <c r="B184" s="3"/>
      <c r="C184" s="3"/>
      <c r="D184" s="3"/>
      <c r="E184" s="12"/>
      <c r="F184" s="12"/>
      <c r="G184" s="12"/>
      <c r="H184" s="12"/>
      <c r="I184" s="3"/>
      <c r="J184" s="3"/>
      <c r="K184" s="12"/>
      <c r="L184" s="12"/>
      <c r="M184" s="12"/>
      <c r="N184" s="12"/>
      <c r="O184" s="12"/>
      <c r="P184" s="12"/>
      <c r="Q184" s="3"/>
      <c r="R184" s="3"/>
    </row>
    <row r="185" spans="1:18" ht="15.75">
      <c r="A185" s="3"/>
      <c r="B185" s="3"/>
      <c r="C185" s="3"/>
      <c r="D185" s="3"/>
      <c r="E185" s="12"/>
      <c r="F185" s="12"/>
      <c r="G185" s="12"/>
      <c r="H185" s="12"/>
      <c r="I185" s="3"/>
      <c r="J185" s="3"/>
      <c r="K185" s="12"/>
      <c r="L185" s="12"/>
      <c r="M185" s="12"/>
      <c r="N185" s="12"/>
      <c r="O185" s="12"/>
      <c r="P185" s="12"/>
      <c r="Q185" s="3"/>
      <c r="R185" s="3"/>
    </row>
    <row r="186" spans="1:18" ht="15.75">
      <c r="A186" s="2" t="s">
        <v>34</v>
      </c>
      <c r="B186" s="3"/>
      <c r="C186" s="3"/>
      <c r="D186" s="3"/>
      <c r="E186" s="12"/>
      <c r="F186" s="12"/>
      <c r="G186" s="12"/>
      <c r="H186" s="12"/>
      <c r="I186" s="3"/>
      <c r="J186" s="3"/>
      <c r="K186" s="12"/>
      <c r="L186" s="12"/>
      <c r="M186" s="12"/>
      <c r="N186" s="12"/>
      <c r="O186" s="12"/>
      <c r="P186" s="12"/>
      <c r="Q186" s="3"/>
      <c r="R186" s="3"/>
    </row>
    <row r="187" spans="1:18" ht="15.75">
      <c r="A187" s="2" t="s">
        <v>289</v>
      </c>
      <c r="B187" s="3"/>
      <c r="C187" s="3"/>
      <c r="D187" s="3"/>
      <c r="E187" s="12"/>
      <c r="F187" s="12"/>
      <c r="G187" s="12"/>
      <c r="H187" s="12"/>
      <c r="I187" s="3"/>
      <c r="J187" s="3"/>
      <c r="K187" s="12"/>
      <c r="L187" s="12"/>
      <c r="M187" s="12"/>
      <c r="N187" s="12"/>
      <c r="O187" s="12"/>
      <c r="P187" s="12"/>
      <c r="Q187" s="3"/>
      <c r="R187" s="3"/>
    </row>
    <row r="188" spans="1:18" ht="9.75" customHeight="1">
      <c r="A188" s="2"/>
      <c r="B188" s="3"/>
      <c r="C188" s="3"/>
      <c r="D188" s="3"/>
      <c r="E188" s="12"/>
      <c r="F188" s="12"/>
      <c r="G188" s="12"/>
      <c r="H188" s="12"/>
      <c r="I188" s="3"/>
      <c r="J188" s="3"/>
      <c r="K188" s="12"/>
      <c r="L188" s="12"/>
      <c r="M188" s="51"/>
      <c r="N188" s="12"/>
      <c r="O188" s="12"/>
      <c r="P188" s="12"/>
      <c r="Q188" s="3"/>
      <c r="R188" s="3"/>
    </row>
    <row r="189" spans="1:18" ht="15.75">
      <c r="A189" s="2"/>
      <c r="B189" s="3"/>
      <c r="C189" s="3"/>
      <c r="D189" s="3"/>
      <c r="E189" s="12"/>
      <c r="F189" s="12"/>
      <c r="G189" s="12"/>
      <c r="H189" s="12"/>
      <c r="I189" s="3"/>
      <c r="J189" s="3"/>
      <c r="K189" s="12"/>
      <c r="L189" s="12"/>
      <c r="M189" s="96" t="s">
        <v>293</v>
      </c>
      <c r="N189" s="96"/>
      <c r="O189" s="96"/>
      <c r="P189" s="12"/>
      <c r="Q189" s="3"/>
      <c r="R189" s="3"/>
    </row>
    <row r="190" spans="1:18" ht="15.75">
      <c r="A190" s="2"/>
      <c r="B190" s="3"/>
      <c r="C190" s="3"/>
      <c r="D190" s="3"/>
      <c r="E190" s="12"/>
      <c r="F190" s="12"/>
      <c r="G190" s="12"/>
      <c r="H190" s="12"/>
      <c r="I190" s="3"/>
      <c r="J190" s="3"/>
      <c r="K190" s="12"/>
      <c r="L190" s="12"/>
      <c r="M190" s="84">
        <v>38564</v>
      </c>
      <c r="N190" s="24"/>
      <c r="O190" s="64">
        <v>38199</v>
      </c>
      <c r="P190" s="12"/>
      <c r="Q190" s="3"/>
      <c r="R190" s="3"/>
    </row>
    <row r="191" spans="1:18" ht="15.75">
      <c r="A191" s="3"/>
      <c r="B191" s="3"/>
      <c r="C191" s="3"/>
      <c r="D191" s="3"/>
      <c r="E191" s="12"/>
      <c r="F191" s="12"/>
      <c r="G191" s="12"/>
      <c r="H191" s="12"/>
      <c r="I191" s="3"/>
      <c r="J191" s="3"/>
      <c r="L191" s="12"/>
      <c r="M191" s="7" t="s">
        <v>11</v>
      </c>
      <c r="O191" s="7" t="s">
        <v>11</v>
      </c>
      <c r="P191" s="12"/>
      <c r="Q191" s="3"/>
      <c r="R191" s="3"/>
    </row>
    <row r="192" spans="1:18" ht="9" customHeight="1">
      <c r="A192" s="3"/>
      <c r="B192" s="3"/>
      <c r="C192" s="3"/>
      <c r="D192" s="3"/>
      <c r="E192" s="12"/>
      <c r="F192" s="12"/>
      <c r="G192" s="12"/>
      <c r="H192" s="12"/>
      <c r="I192" s="3"/>
      <c r="J192" s="3"/>
      <c r="L192" s="12"/>
      <c r="P192" s="12"/>
      <c r="Q192" s="3"/>
      <c r="R192" s="3"/>
    </row>
    <row r="193" spans="1:18" ht="15.75">
      <c r="A193" s="2" t="s">
        <v>125</v>
      </c>
      <c r="B193" s="3"/>
      <c r="C193" s="3"/>
      <c r="D193" s="3"/>
      <c r="E193" s="12"/>
      <c r="F193" s="12"/>
      <c r="G193" s="12"/>
      <c r="H193" s="12"/>
      <c r="I193" s="3"/>
      <c r="J193" s="3"/>
      <c r="L193" s="12"/>
      <c r="M193" s="12"/>
      <c r="P193" s="12"/>
      <c r="Q193" s="3"/>
      <c r="R193" s="3"/>
    </row>
    <row r="194" spans="1:18" ht="15.75">
      <c r="A194" s="2" t="s">
        <v>248</v>
      </c>
      <c r="B194" s="3"/>
      <c r="C194" s="3"/>
      <c r="D194" s="3"/>
      <c r="E194" s="12"/>
      <c r="F194" s="12"/>
      <c r="G194" s="12"/>
      <c r="H194" s="12"/>
      <c r="I194" s="3"/>
      <c r="J194" s="3"/>
      <c r="L194" s="12"/>
      <c r="M194" s="12">
        <f>+M44</f>
        <v>75</v>
      </c>
      <c r="O194" s="48">
        <v>-1539</v>
      </c>
      <c r="P194" s="12"/>
      <c r="Q194" s="3"/>
      <c r="R194" s="3"/>
    </row>
    <row r="195" spans="1:18" ht="15.75">
      <c r="A195" s="3"/>
      <c r="B195" s="3"/>
      <c r="C195" s="3"/>
      <c r="D195" s="3"/>
      <c r="E195" s="12"/>
      <c r="F195" s="12"/>
      <c r="G195" s="12"/>
      <c r="H195" s="12"/>
      <c r="I195" s="3"/>
      <c r="J195" s="3"/>
      <c r="L195" s="12"/>
      <c r="M195" s="12"/>
      <c r="P195" s="12"/>
      <c r="Q195" s="3"/>
      <c r="R195" s="3"/>
    </row>
    <row r="196" spans="1:18" ht="15.75">
      <c r="A196" s="3" t="s">
        <v>193</v>
      </c>
      <c r="B196" s="3"/>
      <c r="C196" s="3"/>
      <c r="D196" s="3"/>
      <c r="E196" s="12"/>
      <c r="F196" s="12"/>
      <c r="G196" s="12"/>
      <c r="H196" s="12"/>
      <c r="I196" s="3"/>
      <c r="J196" s="3"/>
      <c r="L196" s="12"/>
      <c r="M196" s="12"/>
      <c r="P196" s="12"/>
      <c r="Q196" s="3"/>
      <c r="R196" s="3"/>
    </row>
    <row r="197" spans="1:18" ht="15.75">
      <c r="A197" s="3"/>
      <c r="B197" s="1" t="s">
        <v>189</v>
      </c>
      <c r="C197" s="3"/>
      <c r="D197" s="3"/>
      <c r="E197" s="12"/>
      <c r="F197" s="12"/>
      <c r="G197" s="12"/>
      <c r="H197" s="12"/>
      <c r="I197" s="3"/>
      <c r="J197" s="3"/>
      <c r="L197" s="12"/>
      <c r="M197" s="12">
        <v>20</v>
      </c>
      <c r="O197" s="12">
        <v>20</v>
      </c>
      <c r="P197" s="12"/>
      <c r="Q197" s="3"/>
      <c r="R197" s="3"/>
    </row>
    <row r="198" spans="1:18" ht="15.75">
      <c r="A198" s="3"/>
      <c r="B198" s="1" t="s">
        <v>249</v>
      </c>
      <c r="C198" s="3"/>
      <c r="D198" s="3"/>
      <c r="E198" s="12"/>
      <c r="F198" s="12"/>
      <c r="G198" s="12"/>
      <c r="H198" s="12"/>
      <c r="I198" s="3"/>
      <c r="J198" s="3"/>
      <c r="L198" s="12"/>
      <c r="M198" s="12">
        <v>0</v>
      </c>
      <c r="O198" s="12">
        <v>0</v>
      </c>
      <c r="P198" s="12"/>
      <c r="Q198" s="3"/>
      <c r="R198" s="3"/>
    </row>
    <row r="199" spans="1:18" ht="15.75">
      <c r="A199" s="3"/>
      <c r="B199" s="1" t="s">
        <v>186</v>
      </c>
      <c r="C199" s="3"/>
      <c r="D199" s="3"/>
      <c r="E199" s="12"/>
      <c r="F199" s="12"/>
      <c r="G199" s="12"/>
      <c r="H199" s="12"/>
      <c r="I199" s="3"/>
      <c r="J199" s="3"/>
      <c r="L199" s="12"/>
      <c r="M199" s="12">
        <v>294</v>
      </c>
      <c r="O199" s="12">
        <v>313</v>
      </c>
      <c r="P199" s="12"/>
      <c r="Q199" s="3"/>
      <c r="R199" s="3"/>
    </row>
    <row r="200" spans="1:18" ht="15.75">
      <c r="A200" s="3"/>
      <c r="B200" s="1" t="s">
        <v>187</v>
      </c>
      <c r="C200" s="3"/>
      <c r="D200" s="3"/>
      <c r="E200" s="12"/>
      <c r="F200" s="12"/>
      <c r="G200" s="12"/>
      <c r="H200" s="12"/>
      <c r="I200" s="3"/>
      <c r="J200" s="3"/>
      <c r="L200" s="12"/>
      <c r="M200" s="12">
        <v>703</v>
      </c>
      <c r="O200" s="12">
        <f>158+574</f>
        <v>732</v>
      </c>
      <c r="P200" s="12"/>
      <c r="Q200" s="3"/>
      <c r="R200" s="3"/>
    </row>
    <row r="201" spans="1:18" ht="15.75">
      <c r="A201" s="3"/>
      <c r="B201" s="1" t="s">
        <v>218</v>
      </c>
      <c r="C201" s="3"/>
      <c r="D201" s="3"/>
      <c r="E201" s="12"/>
      <c r="F201" s="12"/>
      <c r="G201" s="12"/>
      <c r="H201" s="12"/>
      <c r="I201" s="3"/>
      <c r="J201" s="3"/>
      <c r="L201" s="12"/>
      <c r="M201" s="12">
        <f>-1448-244</f>
        <v>-1692</v>
      </c>
      <c r="O201" s="12">
        <v>0</v>
      </c>
      <c r="P201" s="12"/>
      <c r="Q201" s="3"/>
      <c r="R201" s="3"/>
    </row>
    <row r="202" spans="1:18" ht="15.75">
      <c r="A202" s="3"/>
      <c r="B202" s="1" t="s">
        <v>227</v>
      </c>
      <c r="C202" s="3"/>
      <c r="D202" s="3"/>
      <c r="E202" s="12"/>
      <c r="F202" s="12"/>
      <c r="G202" s="12"/>
      <c r="H202" s="12"/>
      <c r="I202" s="3"/>
      <c r="J202" s="3"/>
      <c r="L202" s="12"/>
      <c r="M202" s="12">
        <v>0</v>
      </c>
      <c r="O202" s="12">
        <v>0</v>
      </c>
      <c r="P202" s="12"/>
      <c r="Q202" s="3"/>
      <c r="R202" s="3"/>
    </row>
    <row r="203" spans="1:18" ht="15.75">
      <c r="A203" s="3"/>
      <c r="B203" s="1" t="s">
        <v>250</v>
      </c>
      <c r="C203" s="3"/>
      <c r="D203" s="3"/>
      <c r="E203" s="12"/>
      <c r="F203" s="12"/>
      <c r="G203" s="12"/>
      <c r="H203" s="12"/>
      <c r="I203" s="3"/>
      <c r="J203" s="3"/>
      <c r="L203" s="12"/>
      <c r="M203" s="12">
        <v>0</v>
      </c>
      <c r="O203" s="12">
        <v>0</v>
      </c>
      <c r="P203" s="12"/>
      <c r="Q203" s="3"/>
      <c r="R203" s="3"/>
    </row>
    <row r="204" spans="1:18" ht="15.75">
      <c r="A204" s="3"/>
      <c r="B204" s="1" t="s">
        <v>282</v>
      </c>
      <c r="C204" s="3"/>
      <c r="D204" s="3"/>
      <c r="E204" s="12"/>
      <c r="F204" s="12"/>
      <c r="G204" s="12"/>
      <c r="H204" s="12"/>
      <c r="I204" s="3"/>
      <c r="J204" s="3"/>
      <c r="L204" s="12"/>
      <c r="M204" s="12">
        <v>0</v>
      </c>
      <c r="O204" s="12">
        <v>0</v>
      </c>
      <c r="P204" s="12"/>
      <c r="Q204" s="3"/>
      <c r="R204" s="3"/>
    </row>
    <row r="205" spans="1:18" ht="15.75">
      <c r="A205" s="3"/>
      <c r="B205" s="1" t="s">
        <v>246</v>
      </c>
      <c r="C205" s="3"/>
      <c r="D205" s="3"/>
      <c r="E205" s="12"/>
      <c r="F205" s="12"/>
      <c r="G205" s="12"/>
      <c r="H205" s="12"/>
      <c r="I205" s="3"/>
      <c r="J205" s="3"/>
      <c r="L205" s="12"/>
      <c r="M205" s="12">
        <v>0</v>
      </c>
      <c r="O205" s="12">
        <v>0</v>
      </c>
      <c r="P205" s="12"/>
      <c r="Q205" s="3"/>
      <c r="R205" s="3"/>
    </row>
    <row r="206" spans="1:18" ht="15.75">
      <c r="A206" s="3"/>
      <c r="B206" s="1" t="s">
        <v>247</v>
      </c>
      <c r="C206" s="3"/>
      <c r="D206" s="3"/>
      <c r="E206" s="12"/>
      <c r="F206" s="12"/>
      <c r="G206" s="12"/>
      <c r="H206" s="12"/>
      <c r="I206" s="3"/>
      <c r="J206" s="3"/>
      <c r="L206" s="12"/>
      <c r="M206" s="12">
        <v>0</v>
      </c>
      <c r="O206" s="12">
        <v>0</v>
      </c>
      <c r="P206" s="12"/>
      <c r="Q206" s="3"/>
      <c r="R206" s="3"/>
    </row>
    <row r="207" spans="1:18" ht="15.75">
      <c r="A207" s="3"/>
      <c r="B207" s="1" t="s">
        <v>198</v>
      </c>
      <c r="C207" s="3"/>
      <c r="D207" s="3"/>
      <c r="E207" s="12"/>
      <c r="F207" s="12"/>
      <c r="G207" s="12"/>
      <c r="H207" s="12"/>
      <c r="I207" s="3"/>
      <c r="J207" s="3"/>
      <c r="L207" s="12"/>
      <c r="M207" s="12">
        <v>0</v>
      </c>
      <c r="O207" s="12">
        <v>-22</v>
      </c>
      <c r="P207" s="12"/>
      <c r="Q207" s="3"/>
      <c r="R207" s="3"/>
    </row>
    <row r="208" spans="1:18" ht="15.75">
      <c r="A208" s="3"/>
      <c r="B208" s="1" t="s">
        <v>188</v>
      </c>
      <c r="C208" s="3"/>
      <c r="D208" s="3"/>
      <c r="E208" s="12"/>
      <c r="F208" s="12"/>
      <c r="G208" s="12"/>
      <c r="H208" s="12"/>
      <c r="I208" s="3"/>
      <c r="J208" s="3"/>
      <c r="L208" s="12"/>
      <c r="M208" s="12">
        <v>-45</v>
      </c>
      <c r="O208" s="12">
        <v>-5</v>
      </c>
      <c r="P208" s="12"/>
      <c r="Q208" s="3"/>
      <c r="R208" s="51"/>
    </row>
    <row r="209" spans="1:18" ht="7.5" customHeight="1">
      <c r="A209" s="3"/>
      <c r="B209" s="3"/>
      <c r="C209" s="3"/>
      <c r="D209" s="3"/>
      <c r="E209" s="12"/>
      <c r="F209" s="12"/>
      <c r="G209" s="12"/>
      <c r="H209" s="12"/>
      <c r="I209" s="3"/>
      <c r="J209" s="3"/>
      <c r="L209" s="12"/>
      <c r="M209" s="12"/>
      <c r="O209" s="12"/>
      <c r="P209" s="12"/>
      <c r="Q209" s="3"/>
      <c r="R209" s="3"/>
    </row>
    <row r="210" spans="1:18" ht="15.75">
      <c r="A210" s="3" t="s">
        <v>244</v>
      </c>
      <c r="B210" s="3"/>
      <c r="C210" s="3"/>
      <c r="D210" s="3"/>
      <c r="E210" s="12"/>
      <c r="F210" s="12"/>
      <c r="G210" s="12"/>
      <c r="H210" s="12"/>
      <c r="I210" s="3"/>
      <c r="J210" s="3"/>
      <c r="L210" s="12"/>
      <c r="M210" s="13">
        <f>SUM(M194:M208)</f>
        <v>-645</v>
      </c>
      <c r="O210" s="13">
        <f>SUM(O194:O208)</f>
        <v>-501</v>
      </c>
      <c r="P210" s="12"/>
      <c r="Q210" s="3"/>
      <c r="R210" s="3"/>
    </row>
    <row r="211" spans="1:18" ht="15.75">
      <c r="A211" s="3"/>
      <c r="B211" s="3"/>
      <c r="C211" s="3"/>
      <c r="D211" s="3"/>
      <c r="E211" s="12"/>
      <c r="F211" s="12"/>
      <c r="G211" s="12"/>
      <c r="H211" s="12"/>
      <c r="I211" s="3"/>
      <c r="J211" s="3"/>
      <c r="L211" s="12"/>
      <c r="M211" s="12"/>
      <c r="O211" s="12"/>
      <c r="P211" s="12"/>
      <c r="Q211" s="3"/>
      <c r="R211" s="3"/>
    </row>
    <row r="212" spans="1:18" ht="15.75">
      <c r="A212" s="3" t="s">
        <v>31</v>
      </c>
      <c r="B212" s="3"/>
      <c r="C212" s="3"/>
      <c r="D212" s="3"/>
      <c r="E212" s="12"/>
      <c r="F212" s="12"/>
      <c r="G212" s="12"/>
      <c r="H212" s="12"/>
      <c r="I212" s="3"/>
      <c r="J212" s="3"/>
      <c r="L212" s="12"/>
      <c r="M212" s="12"/>
      <c r="O212" s="12"/>
      <c r="P212" s="12"/>
      <c r="Q212" s="3"/>
      <c r="R212" s="3"/>
    </row>
    <row r="213" spans="1:18" ht="15.75">
      <c r="A213" s="3"/>
      <c r="B213" s="3" t="s">
        <v>32</v>
      </c>
      <c r="C213" s="3"/>
      <c r="D213" s="3"/>
      <c r="E213" s="12"/>
      <c r="F213" s="12"/>
      <c r="G213" s="12"/>
      <c r="H213" s="12"/>
      <c r="I213" s="3"/>
      <c r="J213" s="3"/>
      <c r="L213" s="12"/>
      <c r="M213" s="79">
        <f>-245+1004+2020</f>
        <v>2779</v>
      </c>
      <c r="O213" s="79">
        <v>1033</v>
      </c>
      <c r="P213" s="12"/>
      <c r="Q213" s="3"/>
      <c r="R213" s="51"/>
    </row>
    <row r="214" spans="1:18" ht="15.75">
      <c r="A214" s="3"/>
      <c r="B214" s="3" t="s">
        <v>33</v>
      </c>
      <c r="C214" s="3"/>
      <c r="D214" s="3"/>
      <c r="E214" s="12"/>
      <c r="F214" s="12"/>
      <c r="G214" s="12"/>
      <c r="H214" s="12"/>
      <c r="I214" s="3"/>
      <c r="J214" s="3"/>
      <c r="L214" s="12"/>
      <c r="M214" s="80">
        <f>-17+371</f>
        <v>354</v>
      </c>
      <c r="O214" s="80">
        <v>-371</v>
      </c>
      <c r="P214" s="12"/>
      <c r="Q214" s="3"/>
      <c r="R214" s="51"/>
    </row>
    <row r="215" spans="1:18" ht="7.5" customHeight="1">
      <c r="A215" s="3"/>
      <c r="B215" s="3"/>
      <c r="C215" s="3"/>
      <c r="D215" s="3"/>
      <c r="E215" s="12"/>
      <c r="F215" s="12"/>
      <c r="G215" s="12"/>
      <c r="H215" s="12"/>
      <c r="I215" s="3"/>
      <c r="J215" s="3"/>
      <c r="L215" s="12"/>
      <c r="M215" s="81"/>
      <c r="O215" s="81"/>
      <c r="P215" s="12"/>
      <c r="Q215" s="3"/>
      <c r="R215" s="51"/>
    </row>
    <row r="216" spans="1:18" ht="7.5" customHeight="1">
      <c r="A216" s="3"/>
      <c r="B216" s="3"/>
      <c r="C216" s="3"/>
      <c r="D216" s="3"/>
      <c r="E216" s="12"/>
      <c r="F216" s="12"/>
      <c r="G216" s="12"/>
      <c r="H216" s="12"/>
      <c r="I216" s="3"/>
      <c r="J216" s="3"/>
      <c r="L216" s="12"/>
      <c r="M216" s="11"/>
      <c r="O216" s="11"/>
      <c r="P216" s="12"/>
      <c r="Q216" s="3"/>
      <c r="R216" s="51"/>
    </row>
    <row r="217" spans="1:18" ht="17.25" customHeight="1">
      <c r="A217" s="3"/>
      <c r="B217" s="3"/>
      <c r="C217" s="3"/>
      <c r="D217" s="3"/>
      <c r="E217" s="12"/>
      <c r="F217" s="12"/>
      <c r="G217" s="12"/>
      <c r="H217" s="12"/>
      <c r="I217" s="3"/>
      <c r="J217" s="3"/>
      <c r="L217" s="12"/>
      <c r="M217" s="11">
        <f>+M213+M214</f>
        <v>3133</v>
      </c>
      <c r="O217" s="11">
        <f>+O213+O214</f>
        <v>662</v>
      </c>
      <c r="P217" s="12"/>
      <c r="Q217" s="3"/>
      <c r="R217" s="51"/>
    </row>
    <row r="218" spans="1:18" ht="17.25" customHeight="1">
      <c r="A218" s="3"/>
      <c r="B218" s="3"/>
      <c r="C218" s="3"/>
      <c r="D218" s="3"/>
      <c r="E218" s="12"/>
      <c r="F218" s="12"/>
      <c r="G218" s="12"/>
      <c r="H218" s="12"/>
      <c r="I218" s="3"/>
      <c r="J218" s="3"/>
      <c r="L218" s="12"/>
      <c r="M218" s="46"/>
      <c r="O218" s="46"/>
      <c r="P218" s="12"/>
      <c r="Q218" s="3"/>
      <c r="R218" s="51"/>
    </row>
    <row r="219" spans="1:18" ht="15.75">
      <c r="A219" s="2" t="s">
        <v>192</v>
      </c>
      <c r="B219" s="3"/>
      <c r="C219" s="3"/>
      <c r="D219" s="3"/>
      <c r="E219" s="12"/>
      <c r="F219" s="12"/>
      <c r="G219" s="12"/>
      <c r="H219" s="12"/>
      <c r="I219" s="3"/>
      <c r="J219" s="3"/>
      <c r="L219" s="12"/>
      <c r="M219" s="12">
        <f>+M210+M217</f>
        <v>2488</v>
      </c>
      <c r="O219" s="12">
        <f>+O210+O217</f>
        <v>161</v>
      </c>
      <c r="P219" s="12"/>
      <c r="Q219" s="3"/>
      <c r="R219" s="51"/>
    </row>
    <row r="220" spans="1:18" ht="15.75">
      <c r="A220" s="2"/>
      <c r="B220" s="3"/>
      <c r="C220" s="3"/>
      <c r="D220" s="3"/>
      <c r="E220" s="12"/>
      <c r="F220" s="12"/>
      <c r="G220" s="12"/>
      <c r="H220" s="12"/>
      <c r="I220" s="3"/>
      <c r="J220" s="3"/>
      <c r="L220" s="12"/>
      <c r="M220" s="12"/>
      <c r="O220" s="12"/>
      <c r="P220" s="12"/>
      <c r="Q220" s="3"/>
      <c r="R220" s="51"/>
    </row>
    <row r="221" spans="1:18" ht="15.75">
      <c r="A221" s="3"/>
      <c r="B221" s="3" t="s">
        <v>126</v>
      </c>
      <c r="C221" s="3"/>
      <c r="D221" s="3"/>
      <c r="E221" s="12"/>
      <c r="F221" s="12"/>
      <c r="G221" s="12"/>
      <c r="H221" s="12"/>
      <c r="I221" s="3"/>
      <c r="J221" s="3"/>
      <c r="L221" s="12"/>
      <c r="M221" s="79">
        <v>-94</v>
      </c>
      <c r="O221" s="79">
        <v>-774</v>
      </c>
      <c r="P221" s="12"/>
      <c r="Q221" s="3"/>
      <c r="R221" s="12"/>
    </row>
    <row r="222" spans="1:18" ht="15.75">
      <c r="A222" s="3"/>
      <c r="B222" s="3" t="s">
        <v>87</v>
      </c>
      <c r="C222" s="3"/>
      <c r="D222" s="3"/>
      <c r="E222" s="12"/>
      <c r="F222" s="12"/>
      <c r="G222" s="12"/>
      <c r="H222" s="12"/>
      <c r="I222" s="3"/>
      <c r="J222" s="3"/>
      <c r="L222" s="12"/>
      <c r="M222" s="80">
        <v>-34</v>
      </c>
      <c r="O222" s="80">
        <v>-133</v>
      </c>
      <c r="P222" s="12"/>
      <c r="Q222" s="3"/>
      <c r="R222" s="12"/>
    </row>
    <row r="223" spans="1:18" ht="9" customHeight="1">
      <c r="A223" s="3"/>
      <c r="B223" s="3"/>
      <c r="C223" s="3"/>
      <c r="D223" s="3"/>
      <c r="E223" s="12"/>
      <c r="F223" s="12"/>
      <c r="G223" s="12"/>
      <c r="H223" s="12"/>
      <c r="I223" s="3"/>
      <c r="J223" s="3"/>
      <c r="L223" s="12"/>
      <c r="M223" s="81"/>
      <c r="O223" s="81"/>
      <c r="P223" s="12"/>
      <c r="Q223" s="3"/>
      <c r="R223" s="3"/>
    </row>
    <row r="224" spans="1:18" ht="20.25" customHeight="1">
      <c r="A224" s="3"/>
      <c r="B224" s="3"/>
      <c r="C224" s="3"/>
      <c r="D224" s="3"/>
      <c r="E224" s="12"/>
      <c r="F224" s="12"/>
      <c r="G224" s="12"/>
      <c r="H224" s="12"/>
      <c r="I224" s="3"/>
      <c r="J224" s="3"/>
      <c r="L224" s="12"/>
      <c r="M224" s="11">
        <f>SUM(M221:M222)</f>
        <v>-128</v>
      </c>
      <c r="O224" s="11">
        <f>SUM(O221:O222)</f>
        <v>-907</v>
      </c>
      <c r="P224" s="12"/>
      <c r="Q224" s="3"/>
      <c r="R224" s="3"/>
    </row>
    <row r="225" spans="1:18" ht="19.5" customHeight="1">
      <c r="A225" s="3"/>
      <c r="B225" s="3"/>
      <c r="C225" s="3"/>
      <c r="D225" s="3"/>
      <c r="E225" s="12"/>
      <c r="F225" s="12"/>
      <c r="G225" s="12"/>
      <c r="H225" s="12"/>
      <c r="I225" s="3"/>
      <c r="J225" s="3"/>
      <c r="L225" s="12"/>
      <c r="M225" s="46"/>
      <c r="O225" s="46"/>
      <c r="P225" s="12"/>
      <c r="Q225" s="3"/>
      <c r="R225" s="3"/>
    </row>
    <row r="226" spans="1:18" ht="15.75">
      <c r="A226" s="2" t="s">
        <v>127</v>
      </c>
      <c r="B226" s="3"/>
      <c r="C226" s="3"/>
      <c r="D226" s="3"/>
      <c r="E226" s="12"/>
      <c r="F226" s="12"/>
      <c r="G226" s="12"/>
      <c r="H226" s="12"/>
      <c r="I226" s="3"/>
      <c r="J226" s="3"/>
      <c r="L226" s="12"/>
      <c r="M226" s="11">
        <f>+M219+M224</f>
        <v>2360</v>
      </c>
      <c r="O226" s="11">
        <f>+O219+O224</f>
        <v>-746</v>
      </c>
      <c r="P226" s="12"/>
      <c r="Q226" s="3"/>
      <c r="R226" s="3"/>
    </row>
    <row r="227" spans="1:18" ht="15.75">
      <c r="A227" s="3"/>
      <c r="B227" s="3"/>
      <c r="C227" s="3"/>
      <c r="D227" s="3"/>
      <c r="E227" s="12"/>
      <c r="F227" s="12"/>
      <c r="G227" s="12"/>
      <c r="H227" s="12"/>
      <c r="I227" s="3"/>
      <c r="J227" s="3"/>
      <c r="L227" s="12"/>
      <c r="M227" s="12"/>
      <c r="O227" s="12"/>
      <c r="P227" s="12"/>
      <c r="Q227" s="3"/>
      <c r="R227" s="3"/>
    </row>
    <row r="228" spans="1:18" ht="15.75">
      <c r="A228" s="2" t="s">
        <v>128</v>
      </c>
      <c r="B228" s="3"/>
      <c r="C228" s="3"/>
      <c r="D228" s="3"/>
      <c r="E228" s="12"/>
      <c r="F228" s="12"/>
      <c r="G228" s="12"/>
      <c r="H228" s="12"/>
      <c r="I228" s="3"/>
      <c r="J228" s="3"/>
      <c r="L228" s="11"/>
      <c r="M228" s="11">
        <v>-1891</v>
      </c>
      <c r="O228" s="11">
        <v>27</v>
      </c>
      <c r="P228" s="12"/>
      <c r="Q228" s="3"/>
      <c r="R228" s="3"/>
    </row>
    <row r="229" spans="1:18" ht="15.75">
      <c r="A229" s="2"/>
      <c r="B229" s="3"/>
      <c r="C229" s="3"/>
      <c r="D229" s="3"/>
      <c r="E229" s="12"/>
      <c r="F229" s="12"/>
      <c r="G229" s="12"/>
      <c r="H229" s="12"/>
      <c r="I229" s="3"/>
      <c r="J229" s="3"/>
      <c r="L229" s="11"/>
      <c r="M229" s="11"/>
      <c r="O229" s="11"/>
      <c r="P229" s="12"/>
      <c r="Q229" s="3"/>
      <c r="R229" s="3"/>
    </row>
    <row r="230" spans="1:18" ht="15.75" hidden="1">
      <c r="A230" s="3" t="s">
        <v>88</v>
      </c>
      <c r="B230" s="3"/>
      <c r="C230" s="3"/>
      <c r="D230" s="3"/>
      <c r="E230" s="12"/>
      <c r="F230" s="12"/>
      <c r="G230" s="12"/>
      <c r="H230" s="12"/>
      <c r="I230" s="3"/>
      <c r="J230" s="3"/>
      <c r="L230" s="12"/>
      <c r="M230" s="12">
        <v>0</v>
      </c>
      <c r="O230" s="12">
        <v>0</v>
      </c>
      <c r="P230" s="12"/>
      <c r="Q230" s="3"/>
      <c r="R230" s="3"/>
    </row>
    <row r="231" spans="1:18" ht="15.75" hidden="1">
      <c r="A231" s="3"/>
      <c r="B231" s="3"/>
      <c r="C231" s="3"/>
      <c r="D231" s="3"/>
      <c r="E231" s="12"/>
      <c r="F231" s="12"/>
      <c r="G231" s="12"/>
      <c r="H231" s="12"/>
      <c r="I231" s="3"/>
      <c r="J231" s="3"/>
      <c r="L231" s="12"/>
      <c r="M231" s="12"/>
      <c r="O231" s="12"/>
      <c r="P231" s="12"/>
      <c r="Q231" s="3"/>
      <c r="R231" s="3"/>
    </row>
    <row r="232" spans="1:18" ht="15.75">
      <c r="A232" s="2" t="s">
        <v>129</v>
      </c>
      <c r="B232" s="3"/>
      <c r="C232" s="3"/>
      <c r="D232" s="3"/>
      <c r="E232" s="12"/>
      <c r="F232" s="12"/>
      <c r="G232" s="12"/>
      <c r="H232" s="12"/>
      <c r="I232" s="3"/>
      <c r="J232" s="3"/>
      <c r="L232" s="12"/>
      <c r="M232" s="12">
        <v>-43</v>
      </c>
      <c r="O232" s="12">
        <v>-137</v>
      </c>
      <c r="P232" s="12"/>
      <c r="Q232" s="3"/>
      <c r="R232" s="3"/>
    </row>
    <row r="233" spans="1:18" ht="15.75">
      <c r="A233" s="3"/>
      <c r="B233" s="3"/>
      <c r="C233" s="3"/>
      <c r="D233" s="3"/>
      <c r="E233" s="12"/>
      <c r="F233" s="12"/>
      <c r="G233" s="12"/>
      <c r="H233" s="12"/>
      <c r="I233" s="3"/>
      <c r="J233" s="3"/>
      <c r="L233" s="12"/>
      <c r="M233" s="46"/>
      <c r="O233" s="46"/>
      <c r="P233" s="12"/>
      <c r="Q233" s="3"/>
      <c r="R233" s="3"/>
    </row>
    <row r="234" spans="1:18" ht="12" customHeight="1">
      <c r="A234" s="3"/>
      <c r="B234" s="3"/>
      <c r="C234" s="3"/>
      <c r="D234" s="3"/>
      <c r="E234" s="12"/>
      <c r="F234" s="12"/>
      <c r="G234" s="12"/>
      <c r="H234" s="12"/>
      <c r="I234" s="3"/>
      <c r="J234" s="3"/>
      <c r="L234" s="12"/>
      <c r="M234" s="12"/>
      <c r="O234" s="12"/>
      <c r="P234" s="12"/>
      <c r="Q234" s="3"/>
      <c r="R234" s="3"/>
    </row>
    <row r="235" spans="1:18" ht="15.75">
      <c r="A235" s="2" t="s">
        <v>167</v>
      </c>
      <c r="B235" s="3"/>
      <c r="C235" s="3"/>
      <c r="D235" s="3"/>
      <c r="E235" s="12"/>
      <c r="F235" s="12"/>
      <c r="G235" s="12"/>
      <c r="H235" s="12"/>
      <c r="I235" s="3"/>
      <c r="J235" s="3"/>
      <c r="L235" s="12"/>
      <c r="M235" s="12">
        <f>+M226+M228+M232</f>
        <v>426</v>
      </c>
      <c r="O235" s="12">
        <f>+O226+O228+O232</f>
        <v>-856</v>
      </c>
      <c r="P235" s="12"/>
      <c r="Q235" s="3"/>
      <c r="R235" s="3"/>
    </row>
    <row r="236" spans="1:18" ht="15.75">
      <c r="A236" s="3"/>
      <c r="B236" s="3"/>
      <c r="C236" s="3"/>
      <c r="D236" s="3"/>
      <c r="E236" s="12"/>
      <c r="F236" s="12"/>
      <c r="G236" s="12"/>
      <c r="H236" s="12"/>
      <c r="I236" s="3"/>
      <c r="J236" s="3"/>
      <c r="L236" s="12"/>
      <c r="M236" s="12"/>
      <c r="O236" s="12"/>
      <c r="P236" s="12"/>
      <c r="Q236" s="3"/>
      <c r="R236" s="3"/>
    </row>
    <row r="237" spans="1:18" ht="15.75">
      <c r="A237" s="2" t="s">
        <v>168</v>
      </c>
      <c r="B237" s="3"/>
      <c r="C237" s="3"/>
      <c r="D237" s="3"/>
      <c r="E237" s="12"/>
      <c r="F237" s="12"/>
      <c r="G237" s="12"/>
      <c r="H237" s="12"/>
      <c r="I237" s="3"/>
      <c r="J237" s="3"/>
      <c r="L237" s="12"/>
      <c r="M237" s="12">
        <v>3254</v>
      </c>
      <c r="O237" s="12">
        <v>2720</v>
      </c>
      <c r="P237" s="12"/>
      <c r="Q237" s="3"/>
      <c r="R237" s="3"/>
    </row>
    <row r="238" spans="1:18" ht="15.75">
      <c r="A238" s="3"/>
      <c r="B238" s="3"/>
      <c r="C238" s="3"/>
      <c r="D238" s="3"/>
      <c r="E238" s="12"/>
      <c r="F238" s="12"/>
      <c r="G238" s="12"/>
      <c r="H238" s="12"/>
      <c r="I238" s="3"/>
      <c r="J238" s="3"/>
      <c r="L238" s="12"/>
      <c r="M238" s="12"/>
      <c r="O238" s="12"/>
      <c r="P238" s="12"/>
      <c r="Q238" s="3"/>
      <c r="R238" s="3"/>
    </row>
    <row r="239" spans="1:18" ht="16.5" thickBot="1">
      <c r="A239" s="2" t="s">
        <v>294</v>
      </c>
      <c r="B239" s="3"/>
      <c r="C239" s="3"/>
      <c r="D239" s="3"/>
      <c r="E239" s="12"/>
      <c r="F239" s="12"/>
      <c r="G239" s="12"/>
      <c r="H239" s="12"/>
      <c r="I239" s="3"/>
      <c r="J239" s="3"/>
      <c r="L239" s="12"/>
      <c r="M239" s="27">
        <f>+M235+M237</f>
        <v>3680</v>
      </c>
      <c r="O239" s="27">
        <f>+O235+O237</f>
        <v>1864</v>
      </c>
      <c r="P239" s="12"/>
      <c r="Q239" s="3"/>
      <c r="R239" s="3"/>
    </row>
    <row r="240" spans="1:18" ht="16.5" thickTop="1">
      <c r="A240" s="2"/>
      <c r="B240" s="3"/>
      <c r="C240" s="3"/>
      <c r="D240" s="3"/>
      <c r="E240" s="12"/>
      <c r="F240" s="12"/>
      <c r="G240" s="12"/>
      <c r="H240" s="12"/>
      <c r="I240" s="3"/>
      <c r="J240" s="3"/>
      <c r="L240" s="12"/>
      <c r="M240" s="11"/>
      <c r="O240" s="11"/>
      <c r="P240" s="12"/>
      <c r="Q240" s="3"/>
      <c r="R240" s="3"/>
    </row>
    <row r="241" spans="1:18" ht="15.75">
      <c r="A241" s="2" t="s">
        <v>130</v>
      </c>
      <c r="B241" s="3"/>
      <c r="C241" s="3"/>
      <c r="D241" s="3"/>
      <c r="E241" s="12"/>
      <c r="F241" s="12"/>
      <c r="G241" s="12"/>
      <c r="H241" s="12"/>
      <c r="I241" s="3"/>
      <c r="J241" s="3"/>
      <c r="L241" s="12"/>
      <c r="M241" s="12">
        <v>143</v>
      </c>
      <c r="P241" s="12"/>
      <c r="Q241" s="3"/>
      <c r="R241" s="3"/>
    </row>
    <row r="242" spans="1:18" ht="15.75">
      <c r="A242" s="2" t="s">
        <v>132</v>
      </c>
      <c r="B242" s="3"/>
      <c r="C242" s="3"/>
      <c r="D242" s="3"/>
      <c r="E242" s="12"/>
      <c r="F242" s="12"/>
      <c r="G242" s="12"/>
      <c r="H242" s="12"/>
      <c r="I242" s="3"/>
      <c r="J242" s="3"/>
      <c r="L242" s="12"/>
      <c r="M242" s="12">
        <v>1095</v>
      </c>
      <c r="P242" s="12"/>
      <c r="Q242" s="3"/>
      <c r="R242" s="3"/>
    </row>
    <row r="243" spans="1:18" ht="15.75">
      <c r="A243" s="2" t="s">
        <v>208</v>
      </c>
      <c r="B243" s="3"/>
      <c r="C243" s="3"/>
      <c r="D243" s="3"/>
      <c r="E243" s="12"/>
      <c r="F243" s="12"/>
      <c r="G243" s="12"/>
      <c r="H243" s="12"/>
      <c r="I243" s="3"/>
      <c r="J243" s="3"/>
      <c r="L243" s="12"/>
      <c r="M243" s="12">
        <v>8353</v>
      </c>
      <c r="P243" s="12"/>
      <c r="Q243" s="3"/>
      <c r="R243" s="3"/>
    </row>
    <row r="244" spans="1:18" ht="15.75">
      <c r="A244" s="2" t="s">
        <v>131</v>
      </c>
      <c r="B244" s="3"/>
      <c r="C244" s="3"/>
      <c r="D244" s="3"/>
      <c r="E244" s="12"/>
      <c r="F244" s="12"/>
      <c r="G244" s="12"/>
      <c r="H244" s="12"/>
      <c r="I244" s="3"/>
      <c r="J244" s="3"/>
      <c r="L244" s="12"/>
      <c r="M244" s="12">
        <v>-5911</v>
      </c>
      <c r="P244" s="12"/>
      <c r="Q244" s="3"/>
      <c r="R244" s="3"/>
    </row>
    <row r="245" spans="1:18" ht="16.5" thickBot="1">
      <c r="A245" s="3"/>
      <c r="B245" s="3"/>
      <c r="C245" s="3"/>
      <c r="D245" s="3"/>
      <c r="E245" s="12"/>
      <c r="F245" s="12"/>
      <c r="G245" s="12"/>
      <c r="H245" s="12"/>
      <c r="I245" s="3"/>
      <c r="J245" s="3"/>
      <c r="L245" s="12"/>
      <c r="M245" s="27">
        <f>SUM(M241:M244)</f>
        <v>3680</v>
      </c>
      <c r="P245" s="12"/>
      <c r="Q245" s="3"/>
      <c r="R245" s="3"/>
    </row>
    <row r="246" spans="1:18" ht="16.5" thickTop="1">
      <c r="A246" s="3"/>
      <c r="B246" s="3"/>
      <c r="C246" s="3"/>
      <c r="D246" s="3"/>
      <c r="E246" s="12"/>
      <c r="F246" s="12"/>
      <c r="G246" s="12"/>
      <c r="H246" s="12"/>
      <c r="I246" s="3"/>
      <c r="J246" s="3"/>
      <c r="L246" s="12"/>
      <c r="M246" s="11"/>
      <c r="P246" s="12"/>
      <c r="Q246" s="3"/>
      <c r="R246" s="3"/>
    </row>
    <row r="247" spans="1:18" ht="15.75">
      <c r="A247" s="3"/>
      <c r="B247" s="3"/>
      <c r="C247" s="3"/>
      <c r="D247" s="3"/>
      <c r="E247" s="12"/>
      <c r="F247" s="12"/>
      <c r="G247" s="12"/>
      <c r="H247" s="12"/>
      <c r="I247" s="3"/>
      <c r="J247" s="3"/>
      <c r="L247" s="12"/>
      <c r="M247" s="11"/>
      <c r="P247" s="12"/>
      <c r="Q247" s="3"/>
      <c r="R247" s="3"/>
    </row>
    <row r="248" spans="1:18" ht="15.75">
      <c r="A248" s="3"/>
      <c r="B248" s="3"/>
      <c r="C248" s="3"/>
      <c r="D248" s="3"/>
      <c r="E248" s="12"/>
      <c r="F248" s="12"/>
      <c r="G248" s="12"/>
      <c r="H248" s="12"/>
      <c r="I248" s="3"/>
      <c r="J248" s="3"/>
      <c r="L248" s="12"/>
      <c r="M248" s="11"/>
      <c r="P248" s="12"/>
      <c r="Q248" s="3"/>
      <c r="R248" s="3"/>
    </row>
    <row r="249" spans="1:18" ht="15.75">
      <c r="A249" s="3"/>
      <c r="B249" s="3"/>
      <c r="C249" s="3"/>
      <c r="D249" s="3"/>
      <c r="E249" s="12"/>
      <c r="F249" s="12"/>
      <c r="G249" s="12"/>
      <c r="H249" s="12"/>
      <c r="I249" s="3"/>
      <c r="J249" s="3"/>
      <c r="L249" s="12"/>
      <c r="M249" s="11"/>
      <c r="P249" s="12"/>
      <c r="Q249" s="3"/>
      <c r="R249" s="3"/>
    </row>
    <row r="250" spans="1:18" ht="15.75">
      <c r="A250" s="3"/>
      <c r="B250" s="3"/>
      <c r="C250" s="3"/>
      <c r="D250" s="3"/>
      <c r="E250" s="12"/>
      <c r="F250" s="12"/>
      <c r="G250" s="12"/>
      <c r="H250" s="12"/>
      <c r="I250" s="3"/>
      <c r="J250" s="3"/>
      <c r="L250" s="12"/>
      <c r="M250" s="12"/>
      <c r="P250" s="12"/>
      <c r="Q250" s="3"/>
      <c r="R250" s="3"/>
    </row>
    <row r="251" spans="1:18" ht="15.75">
      <c r="A251" s="3" t="s">
        <v>1</v>
      </c>
      <c r="B251" s="3"/>
      <c r="C251" s="3"/>
      <c r="D251" s="3"/>
      <c r="E251" s="12"/>
      <c r="F251" s="12"/>
      <c r="G251" s="12"/>
      <c r="H251" s="12"/>
      <c r="I251" s="3"/>
      <c r="J251" s="3"/>
      <c r="K251" s="12"/>
      <c r="L251" s="12"/>
      <c r="M251" s="12"/>
      <c r="N251" s="12"/>
      <c r="O251" s="12"/>
      <c r="P251" s="12"/>
      <c r="Q251" s="3"/>
      <c r="R251" s="3"/>
    </row>
    <row r="252" spans="1:18" ht="15.75">
      <c r="A252" s="3"/>
      <c r="B252" s="3"/>
      <c r="C252" s="3"/>
      <c r="D252" s="3"/>
      <c r="E252" s="12"/>
      <c r="F252" s="12"/>
      <c r="G252" s="12"/>
      <c r="H252" s="12"/>
      <c r="I252" s="3"/>
      <c r="J252" s="3"/>
      <c r="K252" s="12"/>
      <c r="L252" s="12"/>
      <c r="M252" s="12"/>
      <c r="N252" s="12"/>
      <c r="O252" s="12"/>
      <c r="P252" s="12"/>
      <c r="Q252" s="3"/>
      <c r="R252" s="3"/>
    </row>
    <row r="253" spans="1:18" ht="15.75">
      <c r="A253" s="3"/>
      <c r="B253" s="3"/>
      <c r="C253" s="3"/>
      <c r="D253" s="3"/>
      <c r="E253" s="12"/>
      <c r="F253" s="12"/>
      <c r="G253" s="12"/>
      <c r="H253" s="12"/>
      <c r="I253" s="3"/>
      <c r="J253" s="3"/>
      <c r="K253" s="12"/>
      <c r="L253" s="12"/>
      <c r="M253" s="12"/>
      <c r="N253" s="12"/>
      <c r="O253" s="12"/>
      <c r="P253" s="12"/>
      <c r="Q253" s="3"/>
      <c r="R253" s="3"/>
    </row>
    <row r="254" spans="1:18" ht="15.75">
      <c r="A254" s="3"/>
      <c r="B254" s="3"/>
      <c r="C254" s="3"/>
      <c r="D254" s="3"/>
      <c r="E254" s="12"/>
      <c r="F254" s="12"/>
      <c r="G254" s="12"/>
      <c r="H254" s="12"/>
      <c r="I254" s="3"/>
      <c r="J254" s="3"/>
      <c r="K254" s="12"/>
      <c r="L254" s="12"/>
      <c r="M254" s="12"/>
      <c r="N254" s="12"/>
      <c r="O254" s="12"/>
      <c r="P254" s="12"/>
      <c r="Q254" s="3"/>
      <c r="R254" s="3"/>
    </row>
    <row r="255" spans="1:18" ht="15.75">
      <c r="A255" s="3"/>
      <c r="B255" s="3"/>
      <c r="C255" s="3"/>
      <c r="D255" s="3"/>
      <c r="E255" s="12"/>
      <c r="F255" s="12"/>
      <c r="G255" s="12"/>
      <c r="H255" s="12"/>
      <c r="I255" s="3"/>
      <c r="J255" s="3"/>
      <c r="K255" s="12"/>
      <c r="L255" s="12"/>
      <c r="M255" s="12"/>
      <c r="N255" s="12"/>
      <c r="O255" s="12"/>
      <c r="P255" s="12"/>
      <c r="Q255" s="3"/>
      <c r="R255" s="3"/>
    </row>
    <row r="256" spans="1:18" ht="15.75">
      <c r="A256" s="25" t="s">
        <v>55</v>
      </c>
      <c r="B256" s="2" t="s">
        <v>37</v>
      </c>
      <c r="C256" s="3"/>
      <c r="D256" s="3"/>
      <c r="E256" s="3"/>
      <c r="F256" s="3"/>
      <c r="G256" s="3"/>
      <c r="H256" s="3"/>
      <c r="I256" s="3"/>
      <c r="J256" s="3"/>
      <c r="K256" s="3"/>
      <c r="L256" s="3"/>
      <c r="M256" s="3"/>
      <c r="N256" s="3"/>
      <c r="O256" s="12"/>
      <c r="P256" s="12"/>
      <c r="Q256" s="3"/>
      <c r="R256" s="3"/>
    </row>
    <row r="257" spans="1:18" ht="15.75">
      <c r="A257" s="2"/>
      <c r="B257" s="3"/>
      <c r="C257" s="3"/>
      <c r="D257" s="3"/>
      <c r="E257" s="3"/>
      <c r="F257" s="3"/>
      <c r="G257" s="3"/>
      <c r="H257" s="3"/>
      <c r="I257" s="3"/>
      <c r="J257" s="3"/>
      <c r="K257" s="3"/>
      <c r="L257" s="3"/>
      <c r="M257" s="3"/>
      <c r="N257" s="3"/>
      <c r="O257" s="12"/>
      <c r="P257" s="12"/>
      <c r="Q257" s="3"/>
      <c r="R257" s="3"/>
    </row>
    <row r="258" spans="1:18" ht="15.75">
      <c r="A258" s="25" t="s">
        <v>56</v>
      </c>
      <c r="B258" s="2" t="s">
        <v>40</v>
      </c>
      <c r="C258" s="3"/>
      <c r="D258" s="3"/>
      <c r="E258" s="3"/>
      <c r="F258" s="3"/>
      <c r="G258" s="3"/>
      <c r="H258" s="3"/>
      <c r="I258" s="3"/>
      <c r="J258" s="3"/>
      <c r="K258" s="3"/>
      <c r="L258" s="3"/>
      <c r="M258" s="3"/>
      <c r="N258" s="3"/>
      <c r="O258" s="12"/>
      <c r="P258" s="12"/>
      <c r="Q258" s="3"/>
      <c r="R258" s="3"/>
    </row>
    <row r="259" spans="1:18" ht="15.75">
      <c r="A259" s="3"/>
      <c r="B259" s="3"/>
      <c r="C259" s="3"/>
      <c r="D259" s="3"/>
      <c r="E259" s="3"/>
      <c r="F259" s="3"/>
      <c r="G259" s="3"/>
      <c r="H259" s="3"/>
      <c r="I259" s="3"/>
      <c r="J259" s="3"/>
      <c r="K259" s="3"/>
      <c r="L259" s="3"/>
      <c r="M259" s="3"/>
      <c r="N259" s="3"/>
      <c r="O259" s="12"/>
      <c r="P259" s="12"/>
      <c r="Q259" s="3"/>
      <c r="R259" s="3"/>
    </row>
    <row r="260" spans="1:18" ht="15.75">
      <c r="A260" s="3" t="s">
        <v>1</v>
      </c>
      <c r="B260" s="3"/>
      <c r="C260" s="3"/>
      <c r="D260" s="3"/>
      <c r="E260" s="3"/>
      <c r="F260" s="3"/>
      <c r="G260" s="3"/>
      <c r="H260" s="3"/>
      <c r="I260" s="3"/>
      <c r="J260" s="3"/>
      <c r="K260" s="3"/>
      <c r="L260" s="3"/>
      <c r="M260" s="3"/>
      <c r="N260" s="3"/>
      <c r="O260" s="12"/>
      <c r="P260" s="12"/>
      <c r="Q260" s="3"/>
      <c r="R260" s="3"/>
    </row>
    <row r="261" spans="1:18" ht="15.75">
      <c r="A261" s="3" t="s">
        <v>1</v>
      </c>
      <c r="B261" s="3"/>
      <c r="C261" s="3"/>
      <c r="D261" s="3"/>
      <c r="E261" s="3"/>
      <c r="F261" s="3"/>
      <c r="G261" s="3"/>
      <c r="H261" s="3"/>
      <c r="I261" s="3"/>
      <c r="J261" s="3"/>
      <c r="K261" s="3"/>
      <c r="L261" s="3"/>
      <c r="M261" s="3"/>
      <c r="N261" s="3"/>
      <c r="O261" s="12"/>
      <c r="P261" s="12"/>
      <c r="Q261" s="3"/>
      <c r="R261" s="3"/>
    </row>
    <row r="262" spans="1:18" ht="15.75">
      <c r="A262" s="3"/>
      <c r="B262" s="3"/>
      <c r="C262" s="3"/>
      <c r="D262" s="3"/>
      <c r="E262" s="3"/>
      <c r="F262" s="3"/>
      <c r="G262" s="3"/>
      <c r="H262" s="3"/>
      <c r="I262" s="3"/>
      <c r="J262" s="3"/>
      <c r="K262" s="3"/>
      <c r="L262" s="3"/>
      <c r="M262" s="3"/>
      <c r="N262" s="3"/>
      <c r="O262" s="12"/>
      <c r="P262" s="12"/>
      <c r="Q262" s="3"/>
      <c r="R262" s="3"/>
    </row>
    <row r="263" spans="1:18" ht="15.75">
      <c r="A263" s="3" t="s">
        <v>1</v>
      </c>
      <c r="B263" s="3"/>
      <c r="C263" s="3"/>
      <c r="D263" s="3"/>
      <c r="E263" s="3"/>
      <c r="F263" s="3"/>
      <c r="G263" s="3"/>
      <c r="H263" s="3"/>
      <c r="I263" s="3"/>
      <c r="J263" s="3"/>
      <c r="K263" s="3"/>
      <c r="L263" s="3"/>
      <c r="M263" s="3"/>
      <c r="N263" s="3"/>
      <c r="O263" s="12"/>
      <c r="P263" s="12"/>
      <c r="Q263" s="3"/>
      <c r="R263" s="3"/>
    </row>
    <row r="264" spans="1:18" ht="15.75">
      <c r="A264" s="3"/>
      <c r="B264" s="3"/>
      <c r="C264" s="3"/>
      <c r="D264" s="3"/>
      <c r="E264" s="3"/>
      <c r="F264" s="3"/>
      <c r="G264" s="3"/>
      <c r="H264" s="3"/>
      <c r="I264" s="3"/>
      <c r="J264" s="3"/>
      <c r="K264" s="3"/>
      <c r="L264" s="3"/>
      <c r="M264" s="3"/>
      <c r="N264" s="3"/>
      <c r="O264" s="12"/>
      <c r="P264" s="12"/>
      <c r="Q264" s="3"/>
      <c r="R264" s="3"/>
    </row>
    <row r="265" spans="1:18" ht="15.75">
      <c r="A265" s="3"/>
      <c r="B265" s="3"/>
      <c r="C265" s="3"/>
      <c r="D265" s="3"/>
      <c r="E265" s="3"/>
      <c r="F265" s="3"/>
      <c r="G265" s="3"/>
      <c r="H265" s="3"/>
      <c r="I265" s="3"/>
      <c r="J265" s="3"/>
      <c r="K265" s="3"/>
      <c r="L265" s="3"/>
      <c r="M265" s="3"/>
      <c r="N265" s="3"/>
      <c r="O265" s="12"/>
      <c r="P265" s="12"/>
      <c r="Q265" s="3"/>
      <c r="R265" s="3"/>
    </row>
    <row r="266" spans="1:18" ht="15.75">
      <c r="A266" s="3"/>
      <c r="B266" s="3"/>
      <c r="C266" s="3"/>
      <c r="D266" s="3"/>
      <c r="E266" s="3"/>
      <c r="F266" s="3"/>
      <c r="G266" s="3"/>
      <c r="H266" s="3"/>
      <c r="I266" s="3"/>
      <c r="J266" s="3"/>
      <c r="K266" s="3"/>
      <c r="L266" s="3"/>
      <c r="M266" s="3"/>
      <c r="N266" s="3"/>
      <c r="O266" s="12"/>
      <c r="P266" s="12"/>
      <c r="Q266" s="3"/>
      <c r="R266" s="3"/>
    </row>
    <row r="267" spans="1:18" ht="15.75">
      <c r="A267" s="3"/>
      <c r="B267" s="3"/>
      <c r="C267" s="3"/>
      <c r="D267" s="3"/>
      <c r="E267" s="3"/>
      <c r="F267" s="3"/>
      <c r="G267" s="3"/>
      <c r="H267" s="3"/>
      <c r="I267" s="3"/>
      <c r="J267" s="3"/>
      <c r="K267" s="3"/>
      <c r="L267" s="3"/>
      <c r="M267" s="3"/>
      <c r="N267" s="3"/>
      <c r="O267" s="12"/>
      <c r="P267" s="12"/>
      <c r="Q267" s="3"/>
      <c r="R267" s="3"/>
    </row>
    <row r="268" spans="1:18" ht="15.75">
      <c r="A268" s="3"/>
      <c r="B268" s="3"/>
      <c r="C268" s="3"/>
      <c r="D268" s="3"/>
      <c r="E268" s="3"/>
      <c r="F268" s="3"/>
      <c r="G268" s="3"/>
      <c r="H268" s="3"/>
      <c r="I268" s="3"/>
      <c r="J268" s="3"/>
      <c r="K268" s="3"/>
      <c r="L268" s="3"/>
      <c r="M268" s="3"/>
      <c r="N268" s="3"/>
      <c r="O268" s="12"/>
      <c r="P268" s="12"/>
      <c r="Q268" s="3"/>
      <c r="R268" s="3"/>
    </row>
    <row r="269" spans="1:18" ht="15.75">
      <c r="A269" s="25" t="s">
        <v>57</v>
      </c>
      <c r="B269" s="2" t="s">
        <v>133</v>
      </c>
      <c r="C269" s="3"/>
      <c r="D269" s="3"/>
      <c r="E269" s="3"/>
      <c r="F269" s="3"/>
      <c r="G269" s="3"/>
      <c r="H269" s="3"/>
      <c r="I269" s="3"/>
      <c r="J269" s="3"/>
      <c r="K269" s="3"/>
      <c r="L269" s="3"/>
      <c r="M269" s="3"/>
      <c r="N269" s="3"/>
      <c r="O269" s="12"/>
      <c r="P269" s="12"/>
      <c r="Q269" s="3"/>
      <c r="R269" s="3"/>
    </row>
    <row r="270" spans="1:18" ht="15.75">
      <c r="A270" s="3"/>
      <c r="B270" s="3"/>
      <c r="C270" s="3"/>
      <c r="D270" s="3"/>
      <c r="E270" s="3"/>
      <c r="F270" s="3"/>
      <c r="G270" s="3"/>
      <c r="H270" s="3"/>
      <c r="I270" s="3"/>
      <c r="J270" s="3"/>
      <c r="K270" s="3"/>
      <c r="L270" s="3"/>
      <c r="M270" s="3"/>
      <c r="N270" s="3"/>
      <c r="O270" s="12"/>
      <c r="P270" s="12"/>
      <c r="Q270" s="3"/>
      <c r="R270" s="3"/>
    </row>
    <row r="271" spans="1:18" ht="15.75">
      <c r="A271" s="3"/>
      <c r="B271" s="3"/>
      <c r="C271" s="3"/>
      <c r="D271" s="3"/>
      <c r="E271" s="3"/>
      <c r="F271" s="3"/>
      <c r="G271" s="3"/>
      <c r="H271" s="3"/>
      <c r="I271" s="3"/>
      <c r="J271" s="3"/>
      <c r="K271" s="3"/>
      <c r="L271" s="3"/>
      <c r="M271" s="3"/>
      <c r="N271" s="3"/>
      <c r="O271" s="12"/>
      <c r="P271" s="12"/>
      <c r="Q271" s="3"/>
      <c r="R271" s="3"/>
    </row>
    <row r="272" spans="1:18" ht="15.75">
      <c r="A272" s="3"/>
      <c r="B272" s="3"/>
      <c r="C272" s="3"/>
      <c r="D272" s="3"/>
      <c r="E272" s="3"/>
      <c r="F272" s="3"/>
      <c r="G272" s="3"/>
      <c r="H272" s="3"/>
      <c r="I272" s="3"/>
      <c r="J272" s="3"/>
      <c r="K272" s="3"/>
      <c r="L272" s="3"/>
      <c r="M272" s="3"/>
      <c r="N272" s="3"/>
      <c r="O272" s="12"/>
      <c r="P272" s="12"/>
      <c r="Q272" s="3"/>
      <c r="R272" s="3"/>
    </row>
    <row r="273" spans="1:18" ht="15.75">
      <c r="A273" s="3"/>
      <c r="B273" s="3" t="s">
        <v>1</v>
      </c>
      <c r="C273" s="3"/>
      <c r="D273" s="3"/>
      <c r="E273" s="3"/>
      <c r="F273" s="3"/>
      <c r="G273" s="3"/>
      <c r="H273" s="3"/>
      <c r="I273" s="3"/>
      <c r="J273" s="3"/>
      <c r="K273" s="3"/>
      <c r="L273" s="3"/>
      <c r="M273" s="3"/>
      <c r="N273" s="3"/>
      <c r="O273" s="12"/>
      <c r="P273" s="12"/>
      <c r="Q273" s="3"/>
      <c r="R273" s="3"/>
    </row>
    <row r="274" spans="1:18" ht="15.75">
      <c r="A274" s="25" t="s">
        <v>58</v>
      </c>
      <c r="B274" s="2" t="s">
        <v>41</v>
      </c>
      <c r="C274" s="3"/>
      <c r="D274" s="3"/>
      <c r="E274" s="3"/>
      <c r="F274" s="12"/>
      <c r="G274" s="12"/>
      <c r="H274" s="12"/>
      <c r="I274" s="12"/>
      <c r="J274" s="12"/>
      <c r="K274" s="12"/>
      <c r="L274" s="12"/>
      <c r="M274" s="12"/>
      <c r="N274" s="12"/>
      <c r="O274" s="12"/>
      <c r="P274" s="12"/>
      <c r="Q274" s="3"/>
      <c r="R274" s="3"/>
    </row>
    <row r="275" spans="1:18" ht="15.75">
      <c r="A275" s="3"/>
      <c r="B275" s="3"/>
      <c r="C275" s="3"/>
      <c r="D275" s="3"/>
      <c r="E275" s="3"/>
      <c r="F275" s="12"/>
      <c r="G275" s="12"/>
      <c r="H275" s="12"/>
      <c r="I275" s="12"/>
      <c r="J275" s="12"/>
      <c r="K275" s="12"/>
      <c r="L275" s="12"/>
      <c r="M275" s="12" t="s">
        <v>24</v>
      </c>
      <c r="N275" s="12"/>
      <c r="O275" s="12"/>
      <c r="P275" s="12"/>
      <c r="Q275" s="3"/>
      <c r="R275" s="3"/>
    </row>
    <row r="276" spans="1:18" ht="15.75">
      <c r="A276" s="3"/>
      <c r="B276" s="3" t="s">
        <v>134</v>
      </c>
      <c r="C276" s="3"/>
      <c r="D276" s="3"/>
      <c r="E276" s="3"/>
      <c r="F276" s="12"/>
      <c r="G276" s="12"/>
      <c r="H276" s="12"/>
      <c r="I276" s="12"/>
      <c r="J276" s="12"/>
      <c r="K276" s="12"/>
      <c r="L276" s="12"/>
      <c r="M276" s="12"/>
      <c r="N276" s="12"/>
      <c r="O276" s="12"/>
      <c r="P276" s="12"/>
      <c r="Q276" s="3"/>
      <c r="R276" s="3"/>
    </row>
    <row r="277" spans="1:18" ht="15.75">
      <c r="A277" s="3"/>
      <c r="B277" s="3"/>
      <c r="C277" s="3"/>
      <c r="D277" s="3"/>
      <c r="E277" s="3"/>
      <c r="F277" s="12"/>
      <c r="G277" s="12"/>
      <c r="H277" s="12"/>
      <c r="I277" s="12"/>
      <c r="J277" s="12"/>
      <c r="K277" s="12"/>
      <c r="L277" s="12"/>
      <c r="M277" s="12"/>
      <c r="N277" s="12"/>
      <c r="O277" s="12"/>
      <c r="P277" s="12"/>
      <c r="Q277" s="3"/>
      <c r="R277" s="3"/>
    </row>
    <row r="278" spans="1:18" ht="15.75">
      <c r="A278" s="3"/>
      <c r="B278" s="3"/>
      <c r="C278" s="3"/>
      <c r="D278" s="3"/>
      <c r="E278" s="3"/>
      <c r="F278" s="12"/>
      <c r="G278" s="12"/>
      <c r="H278" s="12"/>
      <c r="I278" s="12"/>
      <c r="J278" s="12"/>
      <c r="K278" s="12"/>
      <c r="L278" s="12"/>
      <c r="M278" s="12"/>
      <c r="N278" s="12"/>
      <c r="O278" s="12"/>
      <c r="P278" s="12"/>
      <c r="Q278" s="3"/>
      <c r="R278" s="3"/>
    </row>
    <row r="279" spans="1:18" ht="15.75">
      <c r="A279" s="25" t="s">
        <v>59</v>
      </c>
      <c r="B279" s="2" t="s">
        <v>86</v>
      </c>
      <c r="C279" s="3"/>
      <c r="D279" s="3"/>
      <c r="E279" s="3"/>
      <c r="F279" s="12"/>
      <c r="G279" s="12"/>
      <c r="H279" s="12"/>
      <c r="I279" s="12"/>
      <c r="J279" s="12"/>
      <c r="K279" s="12"/>
      <c r="L279" s="12"/>
      <c r="M279" s="12"/>
      <c r="N279" s="12"/>
      <c r="O279" s="12"/>
      <c r="P279" s="12"/>
      <c r="Q279" s="3"/>
      <c r="R279" s="3"/>
    </row>
    <row r="280" spans="1:18" ht="15.75">
      <c r="A280" s="3"/>
      <c r="B280" s="3"/>
      <c r="C280" s="3"/>
      <c r="D280" s="3"/>
      <c r="E280" s="3"/>
      <c r="F280" s="12"/>
      <c r="G280" s="12"/>
      <c r="H280" s="12"/>
      <c r="I280" s="12"/>
      <c r="J280" s="12"/>
      <c r="K280" s="12"/>
      <c r="L280" s="12"/>
      <c r="M280" s="12"/>
      <c r="N280" s="12"/>
      <c r="O280" s="12"/>
      <c r="P280" s="12"/>
      <c r="Q280" s="3"/>
      <c r="R280" s="3"/>
    </row>
    <row r="281" spans="1:18" ht="15.75">
      <c r="A281" s="3"/>
      <c r="B281" s="3" t="s">
        <v>1</v>
      </c>
      <c r="C281" s="3"/>
      <c r="D281" s="3"/>
      <c r="E281" s="3"/>
      <c r="F281" s="12"/>
      <c r="G281" s="12"/>
      <c r="H281" s="12"/>
      <c r="I281" s="12"/>
      <c r="J281" s="12"/>
      <c r="K281" s="12"/>
      <c r="L281" s="12"/>
      <c r="M281" s="12"/>
      <c r="N281" s="12"/>
      <c r="O281" s="12"/>
      <c r="P281" s="12"/>
      <c r="Q281" s="3"/>
      <c r="R281" s="3"/>
    </row>
    <row r="282" spans="1:18" ht="15.75">
      <c r="A282" s="3"/>
      <c r="B282" s="3"/>
      <c r="C282" s="3"/>
      <c r="D282" s="3"/>
      <c r="E282" s="3"/>
      <c r="F282" s="12"/>
      <c r="G282" s="12"/>
      <c r="H282" s="12"/>
      <c r="I282" s="12"/>
      <c r="J282" s="12"/>
      <c r="K282" s="12"/>
      <c r="L282" s="12"/>
      <c r="M282" s="12"/>
      <c r="N282" s="12"/>
      <c r="O282" s="12"/>
      <c r="P282" s="12"/>
      <c r="Q282" s="3"/>
      <c r="R282" s="3"/>
    </row>
    <row r="283" spans="1:18" ht="15.75">
      <c r="A283" s="3"/>
      <c r="B283" s="3"/>
      <c r="C283" s="3"/>
      <c r="D283" s="3"/>
      <c r="E283" s="3"/>
      <c r="F283" s="12"/>
      <c r="G283" s="12"/>
      <c r="H283" s="12"/>
      <c r="I283" s="12"/>
      <c r="J283" s="12"/>
      <c r="K283" s="12"/>
      <c r="L283" s="12"/>
      <c r="M283" s="23"/>
      <c r="N283" s="12"/>
      <c r="O283" s="12"/>
      <c r="P283" s="12"/>
      <c r="Q283" s="3"/>
      <c r="R283" s="3"/>
    </row>
    <row r="284" spans="1:18" ht="15.75">
      <c r="A284" s="3"/>
      <c r="B284" s="75"/>
      <c r="C284" s="75"/>
      <c r="D284" s="75"/>
      <c r="E284" s="75"/>
      <c r="F284" s="11"/>
      <c r="G284" s="11"/>
      <c r="H284" s="11"/>
      <c r="I284" s="11"/>
      <c r="J284" s="11"/>
      <c r="K284" s="94"/>
      <c r="L284" s="12"/>
      <c r="M284" s="23"/>
      <c r="N284" s="12"/>
      <c r="O284" s="12"/>
      <c r="P284" s="12"/>
      <c r="Q284" s="3"/>
      <c r="R284" s="3"/>
    </row>
    <row r="285" spans="1:18" ht="15.75">
      <c r="A285" s="3"/>
      <c r="B285" s="75"/>
      <c r="C285" s="75"/>
      <c r="D285" s="75"/>
      <c r="E285" s="75"/>
      <c r="F285" s="11"/>
      <c r="G285" s="11"/>
      <c r="H285" s="11"/>
      <c r="I285" s="11"/>
      <c r="J285" s="11"/>
      <c r="K285" s="11"/>
      <c r="L285" s="12"/>
      <c r="M285" s="23"/>
      <c r="N285" s="12"/>
      <c r="O285" s="12"/>
      <c r="P285" s="12"/>
      <c r="Q285" s="3"/>
      <c r="R285" s="3"/>
    </row>
    <row r="286" spans="1:18" ht="15.75">
      <c r="A286" s="25" t="s">
        <v>60</v>
      </c>
      <c r="B286" s="2" t="s">
        <v>52</v>
      </c>
      <c r="C286" s="3"/>
      <c r="D286" s="3"/>
      <c r="E286" s="3"/>
      <c r="F286" s="12"/>
      <c r="G286" s="12"/>
      <c r="H286" s="12"/>
      <c r="I286" s="12"/>
      <c r="J286" s="12"/>
      <c r="K286" s="12"/>
      <c r="L286" s="12"/>
      <c r="M286" s="12"/>
      <c r="N286" s="12"/>
      <c r="O286" s="12"/>
      <c r="P286" s="12"/>
      <c r="Q286" s="3"/>
      <c r="R286" s="3"/>
    </row>
    <row r="287" spans="1:18" ht="15.75">
      <c r="A287" s="3"/>
      <c r="B287" s="3"/>
      <c r="C287" s="3"/>
      <c r="D287" s="3"/>
      <c r="E287" s="3"/>
      <c r="F287" s="12"/>
      <c r="G287" s="12"/>
      <c r="H287" s="12"/>
      <c r="I287" s="12"/>
      <c r="J287" s="12"/>
      <c r="K287" s="12"/>
      <c r="L287" s="12"/>
      <c r="M287" s="12"/>
      <c r="N287" s="12"/>
      <c r="O287" s="12"/>
      <c r="P287" s="12"/>
      <c r="Q287" s="3"/>
      <c r="R287" s="3"/>
    </row>
    <row r="288" spans="1:18" ht="15.75">
      <c r="A288" s="3"/>
      <c r="B288" s="3" t="s">
        <v>1</v>
      </c>
      <c r="C288" s="3"/>
      <c r="D288" s="3"/>
      <c r="E288" s="3"/>
      <c r="F288" s="12"/>
      <c r="G288" s="12"/>
      <c r="H288" s="12"/>
      <c r="I288" s="12"/>
      <c r="J288" s="12"/>
      <c r="K288" s="12"/>
      <c r="L288" s="12"/>
      <c r="M288" s="12"/>
      <c r="N288" s="12"/>
      <c r="O288" s="12"/>
      <c r="P288" s="12"/>
      <c r="Q288" s="3"/>
      <c r="R288" s="3"/>
    </row>
    <row r="289" spans="1:18" ht="15.75">
      <c r="A289" s="3"/>
      <c r="B289" s="3"/>
      <c r="C289" s="3"/>
      <c r="D289" s="3"/>
      <c r="E289" s="3"/>
      <c r="F289" s="12"/>
      <c r="G289" s="12"/>
      <c r="H289" s="12"/>
      <c r="I289" s="12"/>
      <c r="J289" s="12"/>
      <c r="K289" s="12"/>
      <c r="L289" s="12"/>
      <c r="M289" s="12"/>
      <c r="N289" s="12"/>
      <c r="O289" s="12"/>
      <c r="P289" s="12"/>
      <c r="Q289" s="3"/>
      <c r="R289" s="3"/>
    </row>
    <row r="290" spans="1:18" ht="15.75">
      <c r="A290" s="3"/>
      <c r="B290" s="3"/>
      <c r="C290" s="3"/>
      <c r="D290" s="3"/>
      <c r="E290" s="3"/>
      <c r="F290" s="12"/>
      <c r="G290" s="12"/>
      <c r="H290" s="12"/>
      <c r="I290" s="12"/>
      <c r="J290" s="12"/>
      <c r="K290" s="12"/>
      <c r="L290" s="12"/>
      <c r="M290" s="12"/>
      <c r="N290" s="12"/>
      <c r="O290" s="12"/>
      <c r="P290" s="12"/>
      <c r="Q290" s="3"/>
      <c r="R290" s="3"/>
    </row>
    <row r="291" spans="1:18" ht="15.75">
      <c r="A291" s="3"/>
      <c r="B291" s="3"/>
      <c r="C291" s="3"/>
      <c r="D291" s="3"/>
      <c r="E291" s="3"/>
      <c r="F291" s="12"/>
      <c r="G291" s="12"/>
      <c r="H291" s="12"/>
      <c r="I291" s="12"/>
      <c r="J291" s="12"/>
      <c r="K291" s="12"/>
      <c r="L291" s="12"/>
      <c r="M291" s="12"/>
      <c r="N291" s="12"/>
      <c r="O291" s="12"/>
      <c r="P291" s="12"/>
      <c r="Q291" s="3"/>
      <c r="R291" s="3"/>
    </row>
    <row r="292" spans="1:18" ht="15.75">
      <c r="A292" s="25" t="s">
        <v>61</v>
      </c>
      <c r="B292" s="2" t="s">
        <v>42</v>
      </c>
      <c r="C292" s="3"/>
      <c r="D292" s="3"/>
      <c r="E292" s="3"/>
      <c r="F292" s="12"/>
      <c r="G292" s="12"/>
      <c r="H292" s="3"/>
      <c r="I292" s="3"/>
      <c r="J292" s="3"/>
      <c r="K292" s="3"/>
      <c r="L292" s="12"/>
      <c r="M292" s="10"/>
      <c r="N292" s="12"/>
      <c r="O292" s="12"/>
      <c r="P292" s="12"/>
      <c r="Q292" s="3"/>
      <c r="R292" s="3"/>
    </row>
    <row r="293" spans="1:18" ht="15.75">
      <c r="A293" s="3"/>
      <c r="B293" s="3"/>
      <c r="C293" s="3"/>
      <c r="D293" s="3"/>
      <c r="E293" s="3"/>
      <c r="F293" s="12"/>
      <c r="G293" s="12"/>
      <c r="H293" s="3"/>
      <c r="I293" s="3"/>
      <c r="J293" s="3"/>
      <c r="K293" s="3"/>
      <c r="L293" s="12"/>
      <c r="M293" s="10"/>
      <c r="N293" s="12"/>
      <c r="O293" s="12"/>
      <c r="P293" s="12"/>
      <c r="Q293" s="3"/>
      <c r="R293" s="3"/>
    </row>
    <row r="294" spans="1:18" ht="15.75">
      <c r="A294" s="3"/>
      <c r="B294" s="3" t="s">
        <v>1</v>
      </c>
      <c r="C294" s="3"/>
      <c r="D294" s="3"/>
      <c r="E294" s="3"/>
      <c r="F294" s="12"/>
      <c r="G294" s="12"/>
      <c r="H294" s="3"/>
      <c r="I294" s="3"/>
      <c r="J294" s="3"/>
      <c r="K294" s="3"/>
      <c r="L294" s="12"/>
      <c r="M294" s="10"/>
      <c r="N294" s="12"/>
      <c r="O294" s="12"/>
      <c r="P294" s="12"/>
      <c r="Q294" s="3"/>
      <c r="R294" s="3"/>
    </row>
    <row r="295" spans="1:18" ht="15.75">
      <c r="A295" s="3"/>
      <c r="B295" s="3" t="s">
        <v>1</v>
      </c>
      <c r="C295" s="3"/>
      <c r="D295" s="3"/>
      <c r="E295" s="3"/>
      <c r="F295" s="12"/>
      <c r="G295" s="12"/>
      <c r="H295" s="3"/>
      <c r="I295" s="3"/>
      <c r="J295" s="3"/>
      <c r="K295" s="3"/>
      <c r="L295" s="12"/>
      <c r="M295" s="10"/>
      <c r="N295" s="12"/>
      <c r="O295" s="12"/>
      <c r="P295" s="12"/>
      <c r="Q295" s="3"/>
      <c r="R295" s="3"/>
    </row>
    <row r="296" spans="1:18" ht="15.75">
      <c r="A296" s="3"/>
      <c r="B296" s="3"/>
      <c r="C296" s="3"/>
      <c r="D296" s="3"/>
      <c r="E296" s="3"/>
      <c r="F296" s="12"/>
      <c r="G296" s="12"/>
      <c r="H296" s="3"/>
      <c r="I296" s="3"/>
      <c r="J296" s="3"/>
      <c r="K296" s="3"/>
      <c r="L296" s="12"/>
      <c r="M296" s="10"/>
      <c r="N296" s="12"/>
      <c r="O296" s="12"/>
      <c r="P296" s="12"/>
      <c r="Q296" s="3"/>
      <c r="R296" s="3"/>
    </row>
    <row r="297" spans="1:18" ht="15.75">
      <c r="A297" s="3"/>
      <c r="B297" s="3"/>
      <c r="C297" s="3"/>
      <c r="D297" s="3"/>
      <c r="E297" s="3"/>
      <c r="F297" s="12"/>
      <c r="G297" s="12"/>
      <c r="H297" s="3"/>
      <c r="I297" s="3"/>
      <c r="J297" s="3"/>
      <c r="K297" s="3"/>
      <c r="L297" s="12"/>
      <c r="M297" s="10"/>
      <c r="N297" s="12"/>
      <c r="O297" s="12"/>
      <c r="P297" s="12"/>
      <c r="Q297" s="3"/>
      <c r="R297" s="3"/>
    </row>
    <row r="298" spans="1:18" ht="15.75">
      <c r="A298" s="25" t="s">
        <v>62</v>
      </c>
      <c r="B298" s="2" t="s">
        <v>43</v>
      </c>
      <c r="C298" s="3"/>
      <c r="D298" s="3"/>
      <c r="E298" s="3"/>
      <c r="F298" s="12"/>
      <c r="G298" s="12"/>
      <c r="H298" s="12"/>
      <c r="I298" s="12"/>
      <c r="J298" s="12"/>
      <c r="K298" s="12"/>
      <c r="L298" s="12"/>
      <c r="M298" s="12"/>
      <c r="N298" s="12"/>
      <c r="O298" s="12"/>
      <c r="P298" s="12"/>
      <c r="Q298" s="3"/>
      <c r="R298" s="3"/>
    </row>
    <row r="299" spans="1:18" ht="15.75">
      <c r="A299" s="3"/>
      <c r="B299" s="3"/>
      <c r="C299" s="3"/>
      <c r="D299" s="3"/>
      <c r="E299" s="3"/>
      <c r="F299" s="12"/>
      <c r="G299" s="12"/>
      <c r="H299" s="12"/>
      <c r="I299" s="12"/>
      <c r="J299" s="12"/>
      <c r="K299" s="12"/>
      <c r="L299" s="12"/>
      <c r="M299" s="12"/>
      <c r="N299" s="12"/>
      <c r="O299" s="12"/>
      <c r="P299" s="12"/>
      <c r="Q299" s="3"/>
      <c r="R299" s="3"/>
    </row>
    <row r="300" spans="1:18" ht="15.75">
      <c r="A300" s="3"/>
      <c r="B300" s="3" t="s">
        <v>98</v>
      </c>
      <c r="C300" s="3"/>
      <c r="D300" s="3"/>
      <c r="E300" s="3"/>
      <c r="F300" s="12"/>
      <c r="G300" s="12"/>
      <c r="H300" s="12"/>
      <c r="I300" s="12"/>
      <c r="J300" s="12"/>
      <c r="K300" s="12"/>
      <c r="L300" s="12"/>
      <c r="M300" s="12"/>
      <c r="N300" s="12"/>
      <c r="O300" s="12"/>
      <c r="P300" s="12"/>
      <c r="Q300" s="3"/>
      <c r="R300" s="3"/>
    </row>
    <row r="301" spans="1:18" ht="15.75">
      <c r="A301" s="3"/>
      <c r="B301" s="3"/>
      <c r="C301" s="3"/>
      <c r="D301" s="3"/>
      <c r="E301" s="3"/>
      <c r="F301" s="12"/>
      <c r="G301" s="12"/>
      <c r="H301" s="12"/>
      <c r="I301" s="12"/>
      <c r="J301" s="12"/>
      <c r="K301" s="12"/>
      <c r="L301" s="12"/>
      <c r="M301" s="12"/>
      <c r="N301" s="12"/>
      <c r="O301" s="12"/>
      <c r="P301" s="12"/>
      <c r="Q301" s="3"/>
      <c r="R301" s="3"/>
    </row>
    <row r="302" spans="1:18" ht="15.75">
      <c r="A302" s="3"/>
      <c r="B302" s="3"/>
      <c r="C302" s="3"/>
      <c r="D302" s="3"/>
      <c r="E302" s="3"/>
      <c r="F302" s="12"/>
      <c r="G302" s="12"/>
      <c r="H302" s="12"/>
      <c r="I302" s="12"/>
      <c r="J302" s="12"/>
      <c r="K302" s="12"/>
      <c r="L302" s="12"/>
      <c r="M302" s="12"/>
      <c r="N302" s="12"/>
      <c r="O302" s="12"/>
      <c r="P302" s="12"/>
      <c r="Q302" s="3"/>
      <c r="R302" s="3"/>
    </row>
    <row r="303" spans="1:18" ht="15.75">
      <c r="A303" s="3"/>
      <c r="B303" s="3"/>
      <c r="C303" s="3"/>
      <c r="D303" s="3"/>
      <c r="E303" s="3"/>
      <c r="F303" s="12"/>
      <c r="G303" s="12"/>
      <c r="H303" s="12"/>
      <c r="I303" s="12"/>
      <c r="J303" s="12"/>
      <c r="K303" s="12"/>
      <c r="L303" s="12"/>
      <c r="M303" s="12"/>
      <c r="N303" s="12"/>
      <c r="O303" s="12"/>
      <c r="P303" s="12"/>
      <c r="Q303" s="3"/>
      <c r="R303" s="3"/>
    </row>
    <row r="304" spans="1:18" ht="15.75">
      <c r="A304" s="3"/>
      <c r="B304" s="3"/>
      <c r="C304" s="3"/>
      <c r="D304" s="3"/>
      <c r="E304" s="3"/>
      <c r="F304" s="12"/>
      <c r="G304" s="12"/>
      <c r="H304" s="12"/>
      <c r="I304" s="12"/>
      <c r="J304" s="12"/>
      <c r="K304" s="12"/>
      <c r="L304" s="12"/>
      <c r="M304" s="12"/>
      <c r="N304" s="12"/>
      <c r="O304" s="12"/>
      <c r="P304" s="12"/>
      <c r="Q304" s="3"/>
      <c r="R304" s="3"/>
    </row>
    <row r="305" spans="1:18" ht="15.75">
      <c r="A305" s="3"/>
      <c r="B305" s="3"/>
      <c r="C305" s="3"/>
      <c r="D305" s="3"/>
      <c r="E305" s="3"/>
      <c r="F305" s="12"/>
      <c r="G305" s="12"/>
      <c r="H305" s="12"/>
      <c r="I305" s="12"/>
      <c r="J305" s="12"/>
      <c r="K305" s="12"/>
      <c r="L305" s="12"/>
      <c r="M305" s="12"/>
      <c r="N305" s="12"/>
      <c r="O305" s="12"/>
      <c r="P305" s="12"/>
      <c r="Q305" s="3"/>
      <c r="R305" s="3"/>
    </row>
    <row r="306" spans="1:18" ht="15.75">
      <c r="A306" s="3"/>
      <c r="B306" s="3"/>
      <c r="C306" s="3"/>
      <c r="D306" s="3"/>
      <c r="E306" s="3"/>
      <c r="F306" s="12"/>
      <c r="G306" s="12"/>
      <c r="H306" s="12"/>
      <c r="I306" s="12"/>
      <c r="J306" s="12"/>
      <c r="K306" s="12"/>
      <c r="L306" s="12"/>
      <c r="M306" s="12"/>
      <c r="N306" s="12"/>
      <c r="O306" s="12"/>
      <c r="P306" s="12"/>
      <c r="Q306" s="3"/>
      <c r="R306" s="3"/>
    </row>
    <row r="307" spans="1:18" ht="15.75">
      <c r="A307" s="3"/>
      <c r="B307" s="3"/>
      <c r="C307" s="3"/>
      <c r="D307" s="3"/>
      <c r="E307" s="3"/>
      <c r="F307" s="12"/>
      <c r="G307" s="12"/>
      <c r="H307" s="12"/>
      <c r="I307" s="12"/>
      <c r="J307" s="12"/>
      <c r="K307" s="12"/>
      <c r="L307" s="12"/>
      <c r="M307" s="12"/>
      <c r="N307" s="12"/>
      <c r="O307" s="12"/>
      <c r="P307" s="12"/>
      <c r="Q307" s="3"/>
      <c r="R307" s="3"/>
    </row>
    <row r="308" spans="1:18" ht="15.75">
      <c r="A308" s="3"/>
      <c r="B308" s="3"/>
      <c r="C308" s="3"/>
      <c r="D308" s="3"/>
      <c r="E308" s="3"/>
      <c r="F308" s="12"/>
      <c r="G308" s="12"/>
      <c r="H308" s="12"/>
      <c r="I308" s="12"/>
      <c r="J308" s="12"/>
      <c r="K308" s="12"/>
      <c r="L308" s="12"/>
      <c r="M308" s="12"/>
      <c r="N308" s="12"/>
      <c r="O308" s="12"/>
      <c r="P308" s="12"/>
      <c r="Q308" s="3"/>
      <c r="R308" s="3"/>
    </row>
    <row r="309" spans="1:18" ht="15.75">
      <c r="A309" s="3"/>
      <c r="B309" s="3"/>
      <c r="C309" s="3"/>
      <c r="D309" s="3"/>
      <c r="E309" s="3"/>
      <c r="F309" s="12"/>
      <c r="G309" s="12"/>
      <c r="H309" s="12"/>
      <c r="I309" s="12"/>
      <c r="J309" s="12"/>
      <c r="K309" s="12"/>
      <c r="L309" s="12"/>
      <c r="M309" s="12"/>
      <c r="N309" s="12"/>
      <c r="O309" s="12"/>
      <c r="P309" s="12"/>
      <c r="Q309" s="3"/>
      <c r="R309" s="3"/>
    </row>
    <row r="310" spans="1:18" ht="15.75">
      <c r="A310" s="3"/>
      <c r="B310" s="3"/>
      <c r="C310" s="3"/>
      <c r="D310" s="3"/>
      <c r="E310" s="3"/>
      <c r="F310" s="12"/>
      <c r="G310" s="12"/>
      <c r="H310" s="12"/>
      <c r="I310" s="12"/>
      <c r="J310" s="12"/>
      <c r="K310" s="12"/>
      <c r="L310" s="12"/>
      <c r="M310" s="12"/>
      <c r="N310" s="12"/>
      <c r="O310" s="12"/>
      <c r="P310" s="12"/>
      <c r="Q310" s="3"/>
      <c r="R310" s="3"/>
    </row>
    <row r="311" spans="1:18" ht="15.75">
      <c r="A311" s="3"/>
      <c r="B311" s="3"/>
      <c r="C311" s="3"/>
      <c r="D311" s="3"/>
      <c r="E311" s="3"/>
      <c r="F311" s="12"/>
      <c r="G311" s="12"/>
      <c r="H311" s="12"/>
      <c r="I311" s="12"/>
      <c r="J311" s="12"/>
      <c r="K311" s="12"/>
      <c r="L311" s="12"/>
      <c r="M311" s="12"/>
      <c r="N311" s="12"/>
      <c r="O311" s="12"/>
      <c r="P311" s="12"/>
      <c r="Q311" s="3"/>
      <c r="R311" s="3"/>
    </row>
    <row r="312" spans="1:18" ht="15.75">
      <c r="A312" s="3"/>
      <c r="B312" s="3"/>
      <c r="C312" s="3"/>
      <c r="D312" s="3"/>
      <c r="E312" s="3"/>
      <c r="F312" s="12"/>
      <c r="G312" s="12"/>
      <c r="H312" s="12"/>
      <c r="I312" s="12"/>
      <c r="J312" s="12"/>
      <c r="K312" s="12"/>
      <c r="L312" s="12"/>
      <c r="M312" s="12"/>
      <c r="N312" s="12"/>
      <c r="O312" s="12"/>
      <c r="P312" s="12"/>
      <c r="Q312" s="3"/>
      <c r="R312" s="3"/>
    </row>
    <row r="313" spans="1:18" ht="15.75">
      <c r="A313" s="3"/>
      <c r="B313" s="3"/>
      <c r="C313" s="3"/>
      <c r="D313" s="3"/>
      <c r="E313" s="3"/>
      <c r="F313" s="12"/>
      <c r="G313" s="12"/>
      <c r="H313" s="12"/>
      <c r="I313" s="12"/>
      <c r="J313" s="12"/>
      <c r="K313" s="12"/>
      <c r="L313" s="12"/>
      <c r="M313" s="12"/>
      <c r="N313" s="12"/>
      <c r="O313" s="12"/>
      <c r="P313" s="12"/>
      <c r="Q313" s="3"/>
      <c r="R313" s="3"/>
    </row>
    <row r="314" spans="1:18" ht="15.75">
      <c r="A314" s="3"/>
      <c r="B314" s="3"/>
      <c r="C314" s="3"/>
      <c r="D314" s="3"/>
      <c r="E314" s="3"/>
      <c r="F314" s="12"/>
      <c r="G314" s="12"/>
      <c r="H314" s="12"/>
      <c r="I314" s="12"/>
      <c r="J314" s="12"/>
      <c r="K314" s="12"/>
      <c r="L314" s="12"/>
      <c r="M314" s="12"/>
      <c r="N314" s="12"/>
      <c r="O314" s="12"/>
      <c r="P314" s="12"/>
      <c r="Q314" s="3"/>
      <c r="R314" s="3"/>
    </row>
    <row r="315" spans="1:18" ht="15.75">
      <c r="A315" s="3"/>
      <c r="B315" s="3"/>
      <c r="C315" s="3"/>
      <c r="D315" s="3"/>
      <c r="E315" s="3"/>
      <c r="F315" s="12"/>
      <c r="G315" s="12"/>
      <c r="H315" s="12"/>
      <c r="I315" s="12"/>
      <c r="J315" s="12"/>
      <c r="K315" s="12"/>
      <c r="L315" s="12"/>
      <c r="M315" s="12"/>
      <c r="N315" s="12"/>
      <c r="O315" s="12"/>
      <c r="P315" s="12"/>
      <c r="Q315" s="3"/>
      <c r="R315" s="3"/>
    </row>
    <row r="316" spans="1:18" ht="15.75">
      <c r="A316" s="3"/>
      <c r="B316" s="3"/>
      <c r="C316" s="3"/>
      <c r="D316" s="3"/>
      <c r="E316" s="3"/>
      <c r="F316" s="12"/>
      <c r="G316" s="12"/>
      <c r="H316" s="12"/>
      <c r="I316" s="12"/>
      <c r="J316" s="12"/>
      <c r="K316" s="12"/>
      <c r="L316" s="12"/>
      <c r="M316" s="12"/>
      <c r="N316" s="12"/>
      <c r="O316" s="12"/>
      <c r="P316" s="12"/>
      <c r="Q316" s="3"/>
      <c r="R316" s="3"/>
    </row>
    <row r="317" spans="1:18" ht="15.75">
      <c r="A317" s="3"/>
      <c r="B317" s="3"/>
      <c r="C317" s="3"/>
      <c r="D317" s="3"/>
      <c r="E317" s="3"/>
      <c r="F317" s="12"/>
      <c r="G317" s="12"/>
      <c r="H317" s="12"/>
      <c r="I317" s="12"/>
      <c r="J317" s="12"/>
      <c r="K317" s="12"/>
      <c r="L317" s="12"/>
      <c r="M317" s="12"/>
      <c r="N317" s="12"/>
      <c r="O317" s="12"/>
      <c r="P317" s="12"/>
      <c r="Q317" s="3"/>
      <c r="R317" s="3"/>
    </row>
    <row r="318" spans="1:18" ht="15.75">
      <c r="A318" s="3"/>
      <c r="B318" s="3"/>
      <c r="C318" s="3"/>
      <c r="D318" s="3"/>
      <c r="E318" s="3"/>
      <c r="F318" s="12"/>
      <c r="G318" s="12"/>
      <c r="H318" s="12"/>
      <c r="I318" s="12"/>
      <c r="J318" s="12"/>
      <c r="K318" s="12"/>
      <c r="L318" s="12"/>
      <c r="M318" s="12"/>
      <c r="N318" s="12"/>
      <c r="O318" s="12"/>
      <c r="P318" s="12"/>
      <c r="Q318" s="3"/>
      <c r="R318" s="3"/>
    </row>
    <row r="319" spans="1:18" ht="15.75">
      <c r="A319" s="3"/>
      <c r="B319" s="3"/>
      <c r="C319" s="3"/>
      <c r="D319" s="3"/>
      <c r="E319" s="3"/>
      <c r="F319" s="12"/>
      <c r="G319" s="12"/>
      <c r="H319" s="12"/>
      <c r="I319" s="12"/>
      <c r="J319" s="12"/>
      <c r="K319" s="12"/>
      <c r="L319" s="12"/>
      <c r="M319" s="12"/>
      <c r="N319" s="12"/>
      <c r="O319" s="12"/>
      <c r="P319" s="12"/>
      <c r="Q319" s="3"/>
      <c r="R319" s="3"/>
    </row>
    <row r="320" spans="1:18" ht="15.75">
      <c r="A320" s="3"/>
      <c r="B320" s="3"/>
      <c r="C320" s="3"/>
      <c r="D320" s="3"/>
      <c r="E320" s="3"/>
      <c r="F320" s="12"/>
      <c r="G320" s="12"/>
      <c r="H320" s="12"/>
      <c r="I320" s="12"/>
      <c r="J320" s="12"/>
      <c r="K320" s="12"/>
      <c r="L320" s="12"/>
      <c r="M320" s="12"/>
      <c r="N320" s="12"/>
      <c r="O320" s="12"/>
      <c r="P320" s="12"/>
      <c r="Q320" s="3"/>
      <c r="R320" s="3"/>
    </row>
    <row r="321" spans="1:18" ht="15.75">
      <c r="A321" s="3"/>
      <c r="B321" s="3"/>
      <c r="C321" s="3"/>
      <c r="D321" s="3"/>
      <c r="E321" s="3"/>
      <c r="F321" s="12"/>
      <c r="G321" s="12"/>
      <c r="H321" s="12"/>
      <c r="I321" s="12"/>
      <c r="J321" s="12"/>
      <c r="K321" s="12"/>
      <c r="L321" s="12"/>
      <c r="M321" s="12"/>
      <c r="N321" s="12"/>
      <c r="O321" s="12"/>
      <c r="P321" s="12"/>
      <c r="Q321" s="3"/>
      <c r="R321" s="3"/>
    </row>
    <row r="322" spans="1:18" ht="15.75">
      <c r="A322" s="3"/>
      <c r="B322" s="3"/>
      <c r="C322" s="3"/>
      <c r="D322" s="3"/>
      <c r="E322" s="3"/>
      <c r="F322" s="12"/>
      <c r="G322" s="12"/>
      <c r="H322" s="12"/>
      <c r="I322" s="12"/>
      <c r="J322" s="12"/>
      <c r="K322" s="12"/>
      <c r="L322" s="12"/>
      <c r="M322" s="12"/>
      <c r="N322" s="12"/>
      <c r="O322" s="12"/>
      <c r="P322" s="12"/>
      <c r="Q322" s="3"/>
      <c r="R322" s="3"/>
    </row>
    <row r="323" spans="1:18" ht="15.75">
      <c r="A323" s="3"/>
      <c r="B323" s="3"/>
      <c r="C323" s="3"/>
      <c r="D323" s="3"/>
      <c r="E323" s="3"/>
      <c r="F323" s="12"/>
      <c r="G323" s="12"/>
      <c r="H323" s="12"/>
      <c r="I323" s="12"/>
      <c r="J323" s="12"/>
      <c r="K323" s="12"/>
      <c r="L323" s="12"/>
      <c r="M323" s="12"/>
      <c r="N323" s="12"/>
      <c r="O323" s="12"/>
      <c r="P323" s="12"/>
      <c r="Q323" s="3"/>
      <c r="R323" s="3"/>
    </row>
    <row r="324" spans="1:18" ht="15.75">
      <c r="A324" s="25" t="s">
        <v>63</v>
      </c>
      <c r="B324" s="2" t="s">
        <v>44</v>
      </c>
      <c r="C324" s="3"/>
      <c r="D324" s="3"/>
      <c r="E324" s="3"/>
      <c r="F324" s="12"/>
      <c r="G324" s="12"/>
      <c r="H324" s="12"/>
      <c r="I324" s="3"/>
      <c r="J324" s="3"/>
      <c r="K324" s="12"/>
      <c r="L324" s="12"/>
      <c r="M324" s="12"/>
      <c r="N324" s="12"/>
      <c r="O324" s="12"/>
      <c r="P324" s="12"/>
      <c r="Q324" s="3"/>
      <c r="R324" s="3"/>
    </row>
    <row r="325" spans="1:18" ht="15.75">
      <c r="A325" s="15"/>
      <c r="B325" s="2"/>
      <c r="C325" s="3"/>
      <c r="D325" s="3"/>
      <c r="E325" s="3"/>
      <c r="F325" s="12"/>
      <c r="G325" s="12"/>
      <c r="H325" s="12"/>
      <c r="I325" s="3"/>
      <c r="J325" s="3"/>
      <c r="K325" s="12"/>
      <c r="L325" s="12"/>
      <c r="M325" s="12"/>
      <c r="N325" s="12"/>
      <c r="O325" s="12"/>
      <c r="P325" s="12"/>
      <c r="Q325" s="3"/>
      <c r="R325" s="3"/>
    </row>
    <row r="326" spans="1:18" ht="15.75">
      <c r="A326" s="15"/>
      <c r="B326" s="3"/>
      <c r="C326" s="3"/>
      <c r="D326" s="3"/>
      <c r="E326" s="3"/>
      <c r="F326" s="86"/>
      <c r="G326" s="42" t="s">
        <v>140</v>
      </c>
      <c r="H326" s="2"/>
      <c r="I326" s="7"/>
      <c r="J326" s="28"/>
      <c r="K326" s="42" t="s">
        <v>165</v>
      </c>
      <c r="L326" s="24"/>
      <c r="M326" s="41"/>
      <c r="N326" s="41"/>
      <c r="O326" s="41"/>
      <c r="P326" s="12"/>
      <c r="Q326" s="3"/>
      <c r="R326" s="3"/>
    </row>
    <row r="327" spans="1:18" ht="15.75">
      <c r="A327" s="15"/>
      <c r="B327" s="3"/>
      <c r="C327" s="3"/>
      <c r="D327" s="3"/>
      <c r="E327" s="3"/>
      <c r="F327" s="40"/>
      <c r="G327" s="24" t="s">
        <v>141</v>
      </c>
      <c r="H327" s="2"/>
      <c r="I327" s="7" t="s">
        <v>99</v>
      </c>
      <c r="J327" s="41"/>
      <c r="K327" s="24" t="s">
        <v>166</v>
      </c>
      <c r="L327" s="41"/>
      <c r="M327" s="42" t="s">
        <v>100</v>
      </c>
      <c r="N327" s="41"/>
      <c r="O327" s="42" t="s">
        <v>101</v>
      </c>
      <c r="P327" s="12"/>
      <c r="Q327" s="3"/>
      <c r="R327" s="3"/>
    </row>
    <row r="328" spans="1:18" ht="15.75">
      <c r="A328" s="15"/>
      <c r="B328" s="3"/>
      <c r="C328" s="3"/>
      <c r="D328" s="3"/>
      <c r="E328" s="24" t="s">
        <v>1</v>
      </c>
      <c r="F328" s="40"/>
      <c r="G328" s="24" t="s">
        <v>11</v>
      </c>
      <c r="H328" s="2"/>
      <c r="I328" s="24" t="s">
        <v>11</v>
      </c>
      <c r="J328" s="2"/>
      <c r="K328" s="24" t="s">
        <v>11</v>
      </c>
      <c r="L328" s="28"/>
      <c r="M328" s="24" t="s">
        <v>11</v>
      </c>
      <c r="N328" s="41"/>
      <c r="O328" s="24">
        <v>0</v>
      </c>
      <c r="P328" s="12"/>
      <c r="Q328" s="3"/>
      <c r="R328" s="3"/>
    </row>
    <row r="329" spans="1:18" ht="15.75">
      <c r="A329" s="15"/>
      <c r="B329" s="25" t="s">
        <v>296</v>
      </c>
      <c r="C329" s="3"/>
      <c r="D329" s="3"/>
      <c r="E329" s="24"/>
      <c r="F329" s="40"/>
      <c r="G329" s="24"/>
      <c r="H329" s="2"/>
      <c r="I329" s="24"/>
      <c r="J329" s="2"/>
      <c r="K329" s="24"/>
      <c r="L329" s="28"/>
      <c r="M329" s="24"/>
      <c r="N329" s="41"/>
      <c r="O329" s="24"/>
      <c r="P329" s="12"/>
      <c r="Q329" s="3"/>
      <c r="R329" s="3"/>
    </row>
    <row r="330" spans="1:18" ht="15.75">
      <c r="A330" s="15"/>
      <c r="B330" s="2" t="s">
        <v>297</v>
      </c>
      <c r="C330" s="3"/>
      <c r="D330" s="3"/>
      <c r="E330" s="3"/>
      <c r="F330" s="75"/>
      <c r="G330" s="3"/>
      <c r="H330" s="3"/>
      <c r="I330" s="3"/>
      <c r="J330" s="3"/>
      <c r="K330" s="24"/>
      <c r="L330" s="12"/>
      <c r="M330" s="24"/>
      <c r="P330" s="12"/>
      <c r="Q330" s="3"/>
      <c r="R330" s="3"/>
    </row>
    <row r="331" spans="1:18" ht="15.75">
      <c r="A331" s="15"/>
      <c r="B331" s="3"/>
      <c r="C331" s="3"/>
      <c r="D331" s="3"/>
      <c r="E331" s="3"/>
      <c r="F331" s="75"/>
      <c r="G331" s="3"/>
      <c r="H331" s="3"/>
      <c r="I331" s="3"/>
      <c r="J331" s="3"/>
      <c r="K331" s="24"/>
      <c r="L331" s="12"/>
      <c r="M331" s="24"/>
      <c r="P331" s="12"/>
      <c r="Q331" s="3"/>
      <c r="R331" s="3"/>
    </row>
    <row r="332" spans="1:18" ht="15.75">
      <c r="A332" s="15"/>
      <c r="B332" s="3"/>
      <c r="C332" s="2" t="s">
        <v>102</v>
      </c>
      <c r="D332" s="3"/>
      <c r="E332" s="3"/>
      <c r="F332" s="87"/>
      <c r="G332" s="43"/>
      <c r="H332" s="43"/>
      <c r="I332" s="43"/>
      <c r="J332" s="43"/>
      <c r="K332" s="12" t="s">
        <v>1</v>
      </c>
      <c r="L332" s="12"/>
      <c r="M332" s="12" t="s">
        <v>1</v>
      </c>
      <c r="N332" s="44"/>
      <c r="O332" s="44"/>
      <c r="P332" s="12"/>
      <c r="Q332" s="3"/>
      <c r="R332" s="3"/>
    </row>
    <row r="333" spans="1:18" ht="15.75">
      <c r="A333" s="15"/>
      <c r="B333" s="3"/>
      <c r="C333" s="3" t="s">
        <v>103</v>
      </c>
      <c r="D333" s="3"/>
      <c r="E333" s="3"/>
      <c r="F333" s="87"/>
      <c r="G333" s="43">
        <v>2874</v>
      </c>
      <c r="H333" s="43"/>
      <c r="I333" s="43">
        <f>3551-3545</f>
        <v>6</v>
      </c>
      <c r="J333" s="43"/>
      <c r="K333" s="43">
        <v>0</v>
      </c>
      <c r="L333" s="12"/>
      <c r="M333" s="12">
        <v>0</v>
      </c>
      <c r="N333" s="44"/>
      <c r="O333" s="44">
        <f>SUM(G333:M333)</f>
        <v>2880</v>
      </c>
      <c r="P333" s="12"/>
      <c r="Q333" s="3"/>
      <c r="R333" s="3"/>
    </row>
    <row r="334" spans="1:18" ht="15.75">
      <c r="A334" s="15"/>
      <c r="B334" s="3"/>
      <c r="C334" s="3" t="s">
        <v>104</v>
      </c>
      <c r="D334" s="3"/>
      <c r="E334" s="3"/>
      <c r="F334" s="87"/>
      <c r="G334" s="43">
        <v>0</v>
      </c>
      <c r="H334" s="43"/>
      <c r="I334" s="43">
        <v>3545</v>
      </c>
      <c r="J334" s="43"/>
      <c r="K334" s="43">
        <v>0</v>
      </c>
      <c r="L334" s="12"/>
      <c r="M334" s="12">
        <v>-3545</v>
      </c>
      <c r="N334" s="44"/>
      <c r="O334" s="44">
        <f>SUM(G334:M334)</f>
        <v>0</v>
      </c>
      <c r="P334" s="12"/>
      <c r="Q334" s="3"/>
      <c r="R334" s="3"/>
    </row>
    <row r="335" spans="1:18" ht="15.75">
      <c r="A335" s="15"/>
      <c r="B335" s="3"/>
      <c r="C335" s="3" t="s">
        <v>105</v>
      </c>
      <c r="D335" s="3"/>
      <c r="E335" s="3"/>
      <c r="F335" s="87"/>
      <c r="G335" s="43"/>
      <c r="H335" s="43"/>
      <c r="I335" s="45" t="s">
        <v>107</v>
      </c>
      <c r="J335" s="43"/>
      <c r="K335" s="43"/>
      <c r="L335" s="12"/>
      <c r="M335" s="12" t="s">
        <v>1</v>
      </c>
      <c r="N335" s="44"/>
      <c r="O335" s="44"/>
      <c r="P335" s="12"/>
      <c r="Q335" s="3"/>
      <c r="R335" s="3"/>
    </row>
    <row r="336" spans="1:18" ht="16.5" thickBot="1">
      <c r="A336" s="15"/>
      <c r="B336" s="3"/>
      <c r="C336" s="3" t="s">
        <v>108</v>
      </c>
      <c r="D336" s="3"/>
      <c r="E336" s="3"/>
      <c r="F336" s="11"/>
      <c r="G336" s="27">
        <f>SUM(G332:G335)</f>
        <v>2874</v>
      </c>
      <c r="H336" s="27" t="s">
        <v>1</v>
      </c>
      <c r="I336" s="27">
        <f>SUM(I332:I335)</f>
        <v>3551</v>
      </c>
      <c r="J336" s="27" t="s">
        <v>1</v>
      </c>
      <c r="K336" s="27">
        <f>SUM(K332:K335)</f>
        <v>0</v>
      </c>
      <c r="L336" s="27" t="s">
        <v>1</v>
      </c>
      <c r="M336" s="27">
        <f>SUM(M332:M335)</f>
        <v>-3545</v>
      </c>
      <c r="N336" s="27" t="s">
        <v>1</v>
      </c>
      <c r="O336" s="27">
        <f>SUM(O332:O335)</f>
        <v>2880</v>
      </c>
      <c r="P336" s="12"/>
      <c r="Q336" s="3"/>
      <c r="R336" s="3"/>
    </row>
    <row r="337" spans="1:18" ht="16.5" thickTop="1">
      <c r="A337" s="15"/>
      <c r="B337" s="3"/>
      <c r="C337" s="3"/>
      <c r="D337" s="3"/>
      <c r="E337" s="3"/>
      <c r="F337" s="87"/>
      <c r="G337" s="43"/>
      <c r="H337" s="43"/>
      <c r="I337" s="43"/>
      <c r="J337" s="43"/>
      <c r="K337" s="11"/>
      <c r="L337" s="12"/>
      <c r="M337" s="11"/>
      <c r="N337" s="12"/>
      <c r="O337" s="11"/>
      <c r="P337" s="12"/>
      <c r="Q337" s="3"/>
      <c r="R337" s="3"/>
    </row>
    <row r="338" spans="1:18" ht="15.75">
      <c r="A338" s="15"/>
      <c r="B338" s="3"/>
      <c r="C338" s="2" t="s">
        <v>106</v>
      </c>
      <c r="D338" s="3"/>
      <c r="E338" s="3"/>
      <c r="F338" s="87"/>
      <c r="G338" s="43"/>
      <c r="H338" s="43"/>
      <c r="I338" s="43"/>
      <c r="J338" s="43"/>
      <c r="K338" s="11"/>
      <c r="L338" s="12"/>
      <c r="M338" s="11"/>
      <c r="N338" s="12"/>
      <c r="O338" s="11"/>
      <c r="P338" s="12"/>
      <c r="Q338" s="3"/>
      <c r="R338" s="3"/>
    </row>
    <row r="339" spans="1:18" ht="15.75">
      <c r="A339" s="15"/>
      <c r="B339" s="3"/>
      <c r="C339" s="3" t="s">
        <v>182</v>
      </c>
      <c r="D339" s="3"/>
      <c r="E339" s="3"/>
      <c r="F339" s="87"/>
      <c r="G339" s="43"/>
      <c r="H339" s="43"/>
      <c r="I339" s="43"/>
      <c r="J339" s="43"/>
      <c r="K339" s="12"/>
      <c r="L339" s="12"/>
      <c r="M339" s="11"/>
      <c r="N339" s="12"/>
      <c r="O339" s="44">
        <v>777</v>
      </c>
      <c r="P339" s="12"/>
      <c r="Q339" s="3"/>
      <c r="R339" s="3"/>
    </row>
    <row r="340" spans="1:18" ht="15.75">
      <c r="A340" s="15"/>
      <c r="B340" s="3"/>
      <c r="C340" s="3" t="s">
        <v>109</v>
      </c>
      <c r="D340" s="3"/>
      <c r="E340" s="3"/>
      <c r="F340" s="87"/>
      <c r="G340" s="43"/>
      <c r="H340" s="43"/>
      <c r="I340" s="43"/>
      <c r="J340" s="43"/>
      <c r="K340" s="11"/>
      <c r="L340" s="12"/>
      <c r="M340" s="11"/>
      <c r="N340" s="12"/>
      <c r="O340" s="11">
        <f>+M36</f>
        <v>-702</v>
      </c>
      <c r="P340" s="12"/>
      <c r="Q340" s="3"/>
      <c r="R340" s="3"/>
    </row>
    <row r="341" spans="1:18" ht="15.75" customHeight="1">
      <c r="A341" s="15"/>
      <c r="B341" s="3"/>
      <c r="C341" s="3" t="s">
        <v>245</v>
      </c>
      <c r="D341" s="3"/>
      <c r="E341" s="3"/>
      <c r="F341" s="87"/>
      <c r="G341" s="43"/>
      <c r="H341" s="43"/>
      <c r="I341" s="43"/>
      <c r="J341" s="43"/>
      <c r="K341" s="11"/>
      <c r="L341" s="12"/>
      <c r="M341" s="11"/>
      <c r="N341" s="12"/>
      <c r="O341" s="46">
        <v>0</v>
      </c>
      <c r="P341" s="12"/>
      <c r="Q341" s="3"/>
      <c r="R341" s="3"/>
    </row>
    <row r="342" spans="1:18" ht="15.75">
      <c r="A342" s="15"/>
      <c r="B342" s="3"/>
      <c r="C342" s="3" t="s">
        <v>313</v>
      </c>
      <c r="D342" s="3"/>
      <c r="E342" s="3"/>
      <c r="F342" s="87"/>
      <c r="G342" s="43"/>
      <c r="H342" s="43"/>
      <c r="I342" s="43"/>
      <c r="J342" s="43"/>
      <c r="K342" s="11"/>
      <c r="L342" s="12"/>
      <c r="M342" s="11"/>
      <c r="N342" s="12"/>
      <c r="O342" s="11">
        <f>SUM(O339:O341)</f>
        <v>75</v>
      </c>
      <c r="P342" s="12"/>
      <c r="Q342" s="3"/>
      <c r="R342" s="3"/>
    </row>
    <row r="343" spans="1:18" ht="15.75">
      <c r="A343" s="15"/>
      <c r="B343" s="3"/>
      <c r="C343" s="3" t="s">
        <v>14</v>
      </c>
      <c r="D343" s="3"/>
      <c r="E343" s="3"/>
      <c r="F343" s="87"/>
      <c r="G343" s="43"/>
      <c r="H343" s="43"/>
      <c r="I343" s="43"/>
      <c r="J343" s="43"/>
      <c r="K343" s="11"/>
      <c r="L343" s="12"/>
      <c r="M343" s="11"/>
      <c r="N343" s="12"/>
      <c r="O343" s="11">
        <v>-10</v>
      </c>
      <c r="P343" s="12"/>
      <c r="Q343" s="3"/>
      <c r="R343" s="3"/>
    </row>
    <row r="344" spans="1:18" ht="16.5" thickBot="1">
      <c r="A344" s="15"/>
      <c r="B344" s="3"/>
      <c r="C344" s="3" t="s">
        <v>314</v>
      </c>
      <c r="D344" s="3"/>
      <c r="E344" s="3"/>
      <c r="F344" s="87"/>
      <c r="G344" s="43"/>
      <c r="H344" s="43"/>
      <c r="I344" s="43"/>
      <c r="J344" s="43"/>
      <c r="K344" s="11"/>
      <c r="L344" s="12"/>
      <c r="M344" s="11"/>
      <c r="N344" s="12"/>
      <c r="O344" s="27">
        <f>SUM(O342:O343)</f>
        <v>65</v>
      </c>
      <c r="P344" s="12"/>
      <c r="Q344" s="3"/>
      <c r="R344" s="3"/>
    </row>
    <row r="345" spans="1:18" ht="16.5" thickTop="1">
      <c r="A345" s="15"/>
      <c r="B345" s="3"/>
      <c r="C345" s="3"/>
      <c r="D345" s="3"/>
      <c r="E345" s="3"/>
      <c r="F345" s="87"/>
      <c r="G345" s="43"/>
      <c r="H345" s="43"/>
      <c r="I345" s="43"/>
      <c r="J345" s="43"/>
      <c r="K345" s="11"/>
      <c r="L345" s="12"/>
      <c r="M345" s="11"/>
      <c r="N345" s="12"/>
      <c r="O345" s="11"/>
      <c r="P345" s="12"/>
      <c r="Q345" s="3"/>
      <c r="R345" s="3"/>
    </row>
    <row r="346" spans="1:18" ht="15.75">
      <c r="A346" s="15"/>
      <c r="B346" s="3"/>
      <c r="C346" s="2" t="s">
        <v>172</v>
      </c>
      <c r="D346" s="3"/>
      <c r="E346" s="3"/>
      <c r="F346" s="87"/>
      <c r="G346" s="43"/>
      <c r="H346" s="43"/>
      <c r="I346" s="43"/>
      <c r="J346" s="43"/>
      <c r="K346" s="11"/>
      <c r="L346" s="12"/>
      <c r="M346" s="11"/>
      <c r="N346" s="12"/>
      <c r="O346" s="11"/>
      <c r="P346" s="12"/>
      <c r="Q346" s="3"/>
      <c r="R346" s="3"/>
    </row>
    <row r="347" spans="1:18" ht="16.5" thickBot="1">
      <c r="A347" s="15"/>
      <c r="B347" s="3"/>
      <c r="C347" s="3" t="s">
        <v>173</v>
      </c>
      <c r="D347" s="3"/>
      <c r="E347" s="3"/>
      <c r="F347" s="87"/>
      <c r="G347" s="77">
        <v>6821</v>
      </c>
      <c r="H347" s="77"/>
      <c r="I347" s="77">
        <v>104008</v>
      </c>
      <c r="J347" s="77"/>
      <c r="K347" s="76">
        <f>3044+143508</f>
        <v>146552</v>
      </c>
      <c r="L347" s="76"/>
      <c r="M347" s="76">
        <v>-168427</v>
      </c>
      <c r="N347" s="76"/>
      <c r="O347" s="76">
        <f>SUM(G347:M347)</f>
        <v>88954</v>
      </c>
      <c r="P347" s="12"/>
      <c r="Q347" s="3"/>
      <c r="R347" s="3"/>
    </row>
    <row r="348" spans="1:18" ht="16.5" thickTop="1">
      <c r="A348" s="15"/>
      <c r="B348" s="3"/>
      <c r="C348" s="3"/>
      <c r="D348" s="3"/>
      <c r="E348" s="3"/>
      <c r="F348" s="87"/>
      <c r="G348" s="43"/>
      <c r="H348" s="43"/>
      <c r="I348" s="43"/>
      <c r="J348" s="43"/>
      <c r="K348" s="11"/>
      <c r="L348" s="12"/>
      <c r="M348" s="11"/>
      <c r="N348" s="12"/>
      <c r="O348" s="11"/>
      <c r="P348" s="12"/>
      <c r="Q348" s="3"/>
      <c r="R348" s="3"/>
    </row>
    <row r="349" spans="1:18" ht="16.5" thickBot="1">
      <c r="A349" s="15"/>
      <c r="B349" s="3"/>
      <c r="C349" s="3" t="s">
        <v>174</v>
      </c>
      <c r="D349" s="3"/>
      <c r="E349" s="3"/>
      <c r="F349" s="87"/>
      <c r="G349" s="77">
        <v>5723</v>
      </c>
      <c r="H349" s="77"/>
      <c r="I349" s="77">
        <v>150469</v>
      </c>
      <c r="J349" s="77"/>
      <c r="K349" s="76">
        <f>23381+12117</f>
        <v>35498</v>
      </c>
      <c r="L349" s="76"/>
      <c r="M349" s="76">
        <v>-178761</v>
      </c>
      <c r="N349" s="76"/>
      <c r="O349" s="76">
        <f>SUM(G349:M349)</f>
        <v>12929</v>
      </c>
      <c r="P349" s="12"/>
      <c r="Q349" s="3"/>
      <c r="R349" s="68"/>
    </row>
    <row r="350" spans="1:18" ht="16.5" thickTop="1">
      <c r="A350" s="15"/>
      <c r="B350" s="3"/>
      <c r="C350" s="3"/>
      <c r="D350" s="3"/>
      <c r="E350" s="3"/>
      <c r="F350" s="87"/>
      <c r="G350" s="43"/>
      <c r="H350" s="43"/>
      <c r="I350" s="43"/>
      <c r="J350" s="43"/>
      <c r="K350" s="11"/>
      <c r="L350" s="12"/>
      <c r="M350" s="11"/>
      <c r="N350" s="12"/>
      <c r="O350" s="11"/>
      <c r="P350" s="12"/>
      <c r="Q350" s="3"/>
      <c r="R350" s="3"/>
    </row>
    <row r="351" spans="1:18" ht="15.75">
      <c r="A351" s="15"/>
      <c r="B351" s="3"/>
      <c r="C351" s="3" t="s">
        <v>175</v>
      </c>
      <c r="D351" s="3"/>
      <c r="E351" s="3"/>
      <c r="F351" s="87"/>
      <c r="G351" s="43">
        <v>0</v>
      </c>
      <c r="H351" s="43"/>
      <c r="I351" s="43">
        <v>1</v>
      </c>
      <c r="J351" s="43"/>
      <c r="K351" s="11">
        <v>0</v>
      </c>
      <c r="L351" s="12"/>
      <c r="M351" s="11">
        <v>0</v>
      </c>
      <c r="N351" s="12"/>
      <c r="O351" s="11">
        <f>SUM(G351:M351)</f>
        <v>1</v>
      </c>
      <c r="P351" s="12"/>
      <c r="Q351" s="3"/>
      <c r="R351" s="3"/>
    </row>
    <row r="352" spans="1:18" ht="15.75">
      <c r="A352" s="15"/>
      <c r="B352" s="3"/>
      <c r="C352" s="3" t="s">
        <v>176</v>
      </c>
      <c r="D352" s="3"/>
      <c r="E352" s="3"/>
      <c r="F352" s="87"/>
      <c r="G352" s="43">
        <v>2</v>
      </c>
      <c r="H352" s="43"/>
      <c r="I352" s="43">
        <v>215</v>
      </c>
      <c r="J352" s="43"/>
      <c r="K352" s="11">
        <f>77</f>
        <v>77</v>
      </c>
      <c r="L352" s="12"/>
      <c r="M352" s="11">
        <v>0</v>
      </c>
      <c r="N352" s="12"/>
      <c r="O352" s="11">
        <f>SUM(G352:M352)</f>
        <v>294</v>
      </c>
      <c r="P352" s="12"/>
      <c r="Q352" s="3"/>
      <c r="R352" s="3"/>
    </row>
    <row r="353" spans="1:18" ht="15.75">
      <c r="A353" s="15"/>
      <c r="B353" s="3"/>
      <c r="C353" s="3" t="s">
        <v>185</v>
      </c>
      <c r="D353" s="3"/>
      <c r="E353" s="3"/>
      <c r="F353" s="87"/>
      <c r="G353" s="43"/>
      <c r="H353" s="43"/>
      <c r="I353" s="43"/>
      <c r="J353" s="43"/>
      <c r="K353" s="11"/>
      <c r="L353" s="12"/>
      <c r="M353" s="11"/>
      <c r="N353" s="12"/>
      <c r="O353" s="11"/>
      <c r="P353" s="12"/>
      <c r="Q353" s="3"/>
      <c r="R353" s="3"/>
    </row>
    <row r="354" spans="1:18" ht="15.75">
      <c r="A354" s="15"/>
      <c r="B354" s="3"/>
      <c r="C354" s="3" t="s">
        <v>184</v>
      </c>
      <c r="D354" s="3"/>
      <c r="E354" s="3"/>
      <c r="F354" s="87"/>
      <c r="G354" s="43">
        <v>0</v>
      </c>
      <c r="H354" s="43"/>
      <c r="I354" s="43">
        <v>0</v>
      </c>
      <c r="J354" s="43"/>
      <c r="K354" s="11">
        <v>20</v>
      </c>
      <c r="L354" s="12"/>
      <c r="M354" s="11">
        <v>0</v>
      </c>
      <c r="N354" s="12"/>
      <c r="O354" s="11">
        <f>SUM(G354:M354)</f>
        <v>20</v>
      </c>
      <c r="P354" s="12"/>
      <c r="Q354" s="3"/>
      <c r="R354" s="68"/>
    </row>
    <row r="355" spans="1:18" ht="15.75">
      <c r="A355" s="15"/>
      <c r="B355" s="3"/>
      <c r="C355" s="3"/>
      <c r="D355" s="3"/>
      <c r="E355" s="3"/>
      <c r="F355" s="43"/>
      <c r="G355" s="43"/>
      <c r="H355" s="43"/>
      <c r="I355" s="43"/>
      <c r="J355" s="43"/>
      <c r="K355" s="11"/>
      <c r="L355" s="12"/>
      <c r="M355" s="11"/>
      <c r="N355" s="12"/>
      <c r="O355" s="11"/>
      <c r="P355" s="12"/>
      <c r="Q355" s="3"/>
      <c r="R355" s="3"/>
    </row>
    <row r="356" spans="1:18" ht="15.75">
      <c r="A356" s="15"/>
      <c r="B356" s="3"/>
      <c r="C356" s="3" t="s">
        <v>18</v>
      </c>
      <c r="D356" s="3"/>
      <c r="E356" s="3"/>
      <c r="F356" s="3"/>
      <c r="G356" s="3"/>
      <c r="H356" s="3"/>
      <c r="I356" s="12"/>
      <c r="J356" s="12"/>
      <c r="K356" s="12"/>
      <c r="L356" s="12"/>
      <c r="M356" s="12"/>
      <c r="N356" s="12"/>
      <c r="O356" s="12"/>
      <c r="P356" s="12"/>
      <c r="Q356" s="3"/>
      <c r="R356" s="3"/>
    </row>
    <row r="357" spans="1:18" ht="15.75">
      <c r="A357" s="15"/>
      <c r="B357" s="3"/>
      <c r="C357" s="3"/>
      <c r="D357" s="3"/>
      <c r="E357" s="3"/>
      <c r="F357" s="3"/>
      <c r="G357" s="3"/>
      <c r="H357" s="3"/>
      <c r="I357" s="12"/>
      <c r="J357" s="12"/>
      <c r="K357" s="12"/>
      <c r="L357" s="12"/>
      <c r="M357" s="12"/>
      <c r="N357" s="12"/>
      <c r="O357" s="12"/>
      <c r="P357" s="12"/>
      <c r="Q357" s="3"/>
      <c r="R357" s="3"/>
    </row>
    <row r="358" spans="1:18" ht="15.75">
      <c r="A358" s="25" t="s">
        <v>64</v>
      </c>
      <c r="B358" s="2" t="s">
        <v>45</v>
      </c>
      <c r="C358" s="3"/>
      <c r="D358" s="3"/>
      <c r="E358" s="3"/>
      <c r="F358" s="12"/>
      <c r="G358" s="12"/>
      <c r="H358" s="12"/>
      <c r="I358" s="12"/>
      <c r="J358" s="12"/>
      <c r="K358" s="12"/>
      <c r="L358" s="12"/>
      <c r="M358" s="12"/>
      <c r="N358" s="12"/>
      <c r="O358" s="12"/>
      <c r="P358" s="12"/>
      <c r="Q358" s="3"/>
      <c r="R358" s="3"/>
    </row>
    <row r="359" spans="1:18" ht="15.75">
      <c r="A359" s="3"/>
      <c r="B359" s="3"/>
      <c r="C359" s="3"/>
      <c r="D359" s="3"/>
      <c r="E359" s="3"/>
      <c r="F359" s="12"/>
      <c r="G359" s="12"/>
      <c r="H359" s="12"/>
      <c r="I359" s="12"/>
      <c r="J359" s="12"/>
      <c r="K359" s="12"/>
      <c r="L359" s="12"/>
      <c r="M359" s="12"/>
      <c r="N359" s="12"/>
      <c r="O359" s="12"/>
      <c r="P359" s="12"/>
      <c r="Q359" s="3"/>
      <c r="R359" s="3"/>
    </row>
    <row r="360" spans="1:18" ht="15.75">
      <c r="A360" s="3"/>
      <c r="B360" s="3" t="s">
        <v>1</v>
      </c>
      <c r="C360" s="3"/>
      <c r="D360" s="3"/>
      <c r="E360" s="3"/>
      <c r="F360" s="12"/>
      <c r="G360" s="12"/>
      <c r="H360" s="12"/>
      <c r="I360" s="12"/>
      <c r="J360" s="12"/>
      <c r="K360" s="12"/>
      <c r="L360" s="12"/>
      <c r="M360" s="12"/>
      <c r="N360" s="12"/>
      <c r="O360" s="12"/>
      <c r="P360" s="12"/>
      <c r="Q360" s="3"/>
      <c r="R360" s="3"/>
    </row>
    <row r="361" spans="1:18" ht="15.75">
      <c r="A361" s="3"/>
      <c r="B361" s="3"/>
      <c r="C361" s="3"/>
      <c r="D361" s="3"/>
      <c r="E361" s="3"/>
      <c r="F361" s="12"/>
      <c r="G361" s="12"/>
      <c r="H361" s="12"/>
      <c r="I361" s="12"/>
      <c r="J361" s="12"/>
      <c r="K361" s="12"/>
      <c r="L361" s="12"/>
      <c r="M361" s="12"/>
      <c r="N361" s="12"/>
      <c r="O361" s="12"/>
      <c r="P361" s="12"/>
      <c r="Q361" s="3"/>
      <c r="R361" s="3"/>
    </row>
    <row r="362" spans="1:18" ht="15.75">
      <c r="A362" s="3"/>
      <c r="B362" s="3"/>
      <c r="C362" s="3"/>
      <c r="D362" s="3"/>
      <c r="E362" s="3"/>
      <c r="F362" s="12"/>
      <c r="G362" s="12"/>
      <c r="H362" s="12"/>
      <c r="I362" s="12"/>
      <c r="J362" s="12"/>
      <c r="K362" s="12"/>
      <c r="L362" s="12"/>
      <c r="M362" s="12"/>
      <c r="N362" s="12"/>
      <c r="O362" s="12"/>
      <c r="P362" s="12"/>
      <c r="Q362" s="3"/>
      <c r="R362" s="3"/>
    </row>
    <row r="363" spans="1:18" ht="15.75">
      <c r="A363" s="25" t="s">
        <v>65</v>
      </c>
      <c r="B363" s="2" t="s">
        <v>89</v>
      </c>
      <c r="C363" s="3"/>
      <c r="D363" s="3"/>
      <c r="E363" s="3"/>
      <c r="F363" s="12"/>
      <c r="G363" s="12"/>
      <c r="H363" s="12"/>
      <c r="I363" s="12"/>
      <c r="J363" s="12"/>
      <c r="K363" s="12"/>
      <c r="L363" s="12"/>
      <c r="M363" s="12"/>
      <c r="N363" s="12"/>
      <c r="O363" s="12"/>
      <c r="P363" s="12"/>
      <c r="Q363" s="3"/>
      <c r="R363" s="3"/>
    </row>
    <row r="364" spans="1:18" ht="15.75">
      <c r="A364" s="3"/>
      <c r="B364" s="3"/>
      <c r="C364" s="3"/>
      <c r="D364" s="3"/>
      <c r="E364" s="3"/>
      <c r="F364" s="12"/>
      <c r="G364" s="12"/>
      <c r="H364" s="12"/>
      <c r="I364" s="12"/>
      <c r="J364" s="12"/>
      <c r="K364" s="12"/>
      <c r="L364" s="12"/>
      <c r="M364" s="12"/>
      <c r="N364" s="12"/>
      <c r="O364" s="12"/>
      <c r="P364" s="12"/>
      <c r="Q364" s="3"/>
      <c r="R364" s="3"/>
    </row>
    <row r="365" spans="1:18" ht="15.75">
      <c r="A365" s="3"/>
      <c r="B365" s="2"/>
      <c r="C365" s="3" t="s">
        <v>1</v>
      </c>
      <c r="D365" s="3"/>
      <c r="E365" s="3"/>
      <c r="F365" s="12"/>
      <c r="G365" s="12"/>
      <c r="H365" s="12"/>
      <c r="I365" s="12"/>
      <c r="J365" s="12"/>
      <c r="K365" s="12"/>
      <c r="L365" s="12"/>
      <c r="M365" s="12"/>
      <c r="N365" s="12"/>
      <c r="O365" s="12"/>
      <c r="P365" s="12"/>
      <c r="Q365" s="3"/>
      <c r="R365" s="3"/>
    </row>
    <row r="366" spans="1:18" ht="15.75">
      <c r="A366" s="3"/>
      <c r="B366" s="3"/>
      <c r="C366" s="3"/>
      <c r="D366" s="3"/>
      <c r="E366" s="3"/>
      <c r="F366" s="12"/>
      <c r="G366" s="12"/>
      <c r="H366" s="12"/>
      <c r="I366" s="12"/>
      <c r="J366" s="12"/>
      <c r="K366" s="12"/>
      <c r="L366" s="12"/>
      <c r="M366" s="12"/>
      <c r="N366" s="12"/>
      <c r="O366" s="12"/>
      <c r="P366" s="12"/>
      <c r="Q366" s="3"/>
      <c r="R366" s="3"/>
    </row>
    <row r="367" spans="1:18" ht="15.75">
      <c r="A367" s="3"/>
      <c r="B367" s="3"/>
      <c r="C367" s="3"/>
      <c r="D367" s="3"/>
      <c r="E367" s="3"/>
      <c r="F367" s="12"/>
      <c r="G367" s="12"/>
      <c r="H367" s="12"/>
      <c r="I367" s="12"/>
      <c r="J367" s="12"/>
      <c r="K367" s="12"/>
      <c r="L367" s="12"/>
      <c r="M367" s="12"/>
      <c r="N367" s="12"/>
      <c r="O367" s="12"/>
      <c r="P367" s="12"/>
      <c r="Q367" s="3"/>
      <c r="R367" s="3"/>
    </row>
    <row r="368" spans="1:18" ht="15.75">
      <c r="A368" s="3"/>
      <c r="B368" s="3"/>
      <c r="C368" s="3"/>
      <c r="D368" s="3"/>
      <c r="E368" s="3"/>
      <c r="F368" s="12"/>
      <c r="G368" s="12"/>
      <c r="H368" s="12"/>
      <c r="I368" s="12"/>
      <c r="J368" s="12"/>
      <c r="K368" s="12"/>
      <c r="L368" s="12"/>
      <c r="M368" s="12"/>
      <c r="N368" s="12"/>
      <c r="O368" s="12"/>
      <c r="P368" s="12"/>
      <c r="Q368" s="3"/>
      <c r="R368" s="3"/>
    </row>
    <row r="369" spans="1:18" ht="15.75">
      <c r="A369" s="3"/>
      <c r="B369" s="15"/>
      <c r="C369" s="3"/>
      <c r="D369" s="3"/>
      <c r="E369" s="3"/>
      <c r="F369" s="12"/>
      <c r="G369" s="12"/>
      <c r="H369" s="12"/>
      <c r="I369" s="12"/>
      <c r="J369" s="12"/>
      <c r="K369" s="12"/>
      <c r="L369" s="12"/>
      <c r="M369" s="12"/>
      <c r="N369" s="12"/>
      <c r="O369" s="12"/>
      <c r="P369" s="12"/>
      <c r="Q369" s="3"/>
      <c r="R369" s="3"/>
    </row>
    <row r="370" spans="1:18" ht="15.75">
      <c r="A370" s="3"/>
      <c r="B370" s="3"/>
      <c r="C370" s="3"/>
      <c r="D370" s="3"/>
      <c r="E370" s="3"/>
      <c r="F370" s="12"/>
      <c r="G370" s="12"/>
      <c r="H370" s="3"/>
      <c r="I370" s="12"/>
      <c r="J370" s="12"/>
      <c r="K370" s="24"/>
      <c r="L370" s="12"/>
      <c r="M370" s="24"/>
      <c r="N370" s="12"/>
      <c r="O370" s="3"/>
      <c r="P370" s="12"/>
      <c r="Q370" s="3"/>
      <c r="R370" s="3"/>
    </row>
    <row r="371" spans="1:18" ht="15.75">
      <c r="A371" s="3"/>
      <c r="B371" s="3"/>
      <c r="C371" s="3"/>
      <c r="D371" s="3"/>
      <c r="E371" s="3"/>
      <c r="F371" s="12"/>
      <c r="G371" s="12"/>
      <c r="H371" s="3"/>
      <c r="I371" s="12"/>
      <c r="J371" s="12"/>
      <c r="K371" s="24"/>
      <c r="L371" s="12"/>
      <c r="M371" s="24"/>
      <c r="N371" s="12"/>
      <c r="O371" s="3"/>
      <c r="P371" s="12"/>
      <c r="Q371" s="3"/>
      <c r="R371" s="3"/>
    </row>
    <row r="372" spans="1:18" ht="15.75">
      <c r="A372" s="3"/>
      <c r="B372" s="3"/>
      <c r="C372" s="3"/>
      <c r="D372" s="3"/>
      <c r="E372" s="3"/>
      <c r="F372" s="12"/>
      <c r="G372" s="12"/>
      <c r="H372" s="3"/>
      <c r="I372" s="12"/>
      <c r="J372" s="12"/>
      <c r="K372" s="24"/>
      <c r="L372" s="12"/>
      <c r="M372" s="24"/>
      <c r="N372" s="12"/>
      <c r="O372" s="3"/>
      <c r="P372" s="12"/>
      <c r="Q372" s="3"/>
      <c r="R372" s="3"/>
    </row>
    <row r="373" spans="1:18" ht="15.75">
      <c r="A373" s="3"/>
      <c r="B373" s="3"/>
      <c r="C373" s="3"/>
      <c r="D373" s="3"/>
      <c r="E373" s="3"/>
      <c r="F373" s="12"/>
      <c r="G373" s="12"/>
      <c r="H373" s="3"/>
      <c r="I373" s="12"/>
      <c r="J373" s="12"/>
      <c r="K373" s="24"/>
      <c r="L373" s="12"/>
      <c r="M373" s="24"/>
      <c r="N373" s="12"/>
      <c r="O373" s="3"/>
      <c r="P373" s="12"/>
      <c r="Q373" s="3"/>
      <c r="R373" s="3"/>
    </row>
    <row r="374" spans="1:18" ht="15.75">
      <c r="A374" s="3"/>
      <c r="B374" s="3"/>
      <c r="C374" s="3"/>
      <c r="D374" s="3"/>
      <c r="E374" s="3"/>
      <c r="F374" s="12"/>
      <c r="G374" s="12"/>
      <c r="H374" s="3"/>
      <c r="I374" s="12"/>
      <c r="J374" s="12"/>
      <c r="K374" s="24"/>
      <c r="L374" s="12"/>
      <c r="M374" s="24"/>
      <c r="N374" s="12"/>
      <c r="O374" s="3"/>
      <c r="P374" s="12"/>
      <c r="Q374" s="3"/>
      <c r="R374" s="3"/>
    </row>
    <row r="375" spans="1:18" ht="15.75">
      <c r="A375" s="3"/>
      <c r="B375" s="3"/>
      <c r="C375" s="3"/>
      <c r="D375" s="3"/>
      <c r="E375" s="3"/>
      <c r="F375" s="12"/>
      <c r="G375" s="12"/>
      <c r="H375" s="3"/>
      <c r="I375" s="12"/>
      <c r="J375" s="12"/>
      <c r="K375" s="24"/>
      <c r="L375" s="12"/>
      <c r="M375" s="24"/>
      <c r="N375" s="12"/>
      <c r="O375" s="3"/>
      <c r="P375" s="12"/>
      <c r="Q375" s="3"/>
      <c r="R375" s="3"/>
    </row>
    <row r="376" spans="1:18" ht="15.75">
      <c r="A376" s="3"/>
      <c r="B376" s="3"/>
      <c r="C376" s="3"/>
      <c r="D376" s="3"/>
      <c r="E376" s="3"/>
      <c r="F376" s="12"/>
      <c r="G376" s="12"/>
      <c r="H376" s="3"/>
      <c r="I376" s="12"/>
      <c r="J376" s="12"/>
      <c r="K376" s="24"/>
      <c r="L376" s="12"/>
      <c r="M376" s="24"/>
      <c r="N376" s="12"/>
      <c r="O376" s="3"/>
      <c r="P376" s="12"/>
      <c r="Q376" s="3"/>
      <c r="R376" s="3"/>
    </row>
    <row r="377" spans="1:18" ht="15.75">
      <c r="A377" s="3"/>
      <c r="B377" s="3"/>
      <c r="C377" s="3"/>
      <c r="D377" s="3"/>
      <c r="E377" s="3"/>
      <c r="F377" s="12"/>
      <c r="G377" s="12"/>
      <c r="H377" s="3"/>
      <c r="I377" s="12"/>
      <c r="J377" s="12"/>
      <c r="K377" s="24"/>
      <c r="L377" s="12"/>
      <c r="M377" s="24"/>
      <c r="N377" s="12"/>
      <c r="O377" s="3"/>
      <c r="P377" s="12"/>
      <c r="Q377" s="3"/>
      <c r="R377" s="3"/>
    </row>
    <row r="378" spans="1:18" ht="15.75">
      <c r="A378" s="25" t="s">
        <v>66</v>
      </c>
      <c r="B378" s="2" t="s">
        <v>46</v>
      </c>
      <c r="C378" s="3"/>
      <c r="D378" s="3"/>
      <c r="E378" s="3"/>
      <c r="F378" s="12"/>
      <c r="G378" s="12"/>
      <c r="H378" s="12"/>
      <c r="I378" s="12"/>
      <c r="J378" s="12"/>
      <c r="K378" s="12"/>
      <c r="L378" s="12"/>
      <c r="M378" s="12"/>
      <c r="N378" s="12"/>
      <c r="O378" s="12"/>
      <c r="P378" s="12"/>
      <c r="Q378" s="3"/>
      <c r="R378" s="3"/>
    </row>
    <row r="379" spans="1:18" ht="15.75">
      <c r="A379" s="3"/>
      <c r="B379" s="3"/>
      <c r="C379" s="3"/>
      <c r="D379" s="3"/>
      <c r="E379" s="3"/>
      <c r="F379" s="12"/>
      <c r="G379" s="12"/>
      <c r="H379" s="3"/>
      <c r="I379" s="12"/>
      <c r="J379" s="12"/>
      <c r="K379" s="24"/>
      <c r="L379" s="12"/>
      <c r="M379" s="24"/>
      <c r="N379" s="12"/>
      <c r="O379" s="3"/>
      <c r="P379" s="12"/>
      <c r="Q379" s="3"/>
      <c r="R379" s="3"/>
    </row>
    <row r="380" spans="1:18" ht="15.75">
      <c r="A380" s="3"/>
      <c r="B380" s="3"/>
      <c r="C380" s="3"/>
      <c r="D380" s="3"/>
      <c r="E380" s="3"/>
      <c r="F380" s="12"/>
      <c r="G380" s="12"/>
      <c r="H380" s="3"/>
      <c r="I380" s="12"/>
      <c r="J380" s="12"/>
      <c r="K380" s="24"/>
      <c r="L380" s="12"/>
      <c r="M380" s="24"/>
      <c r="N380" s="12"/>
      <c r="O380" s="3"/>
      <c r="P380" s="12"/>
      <c r="Q380" s="3"/>
      <c r="R380" s="3"/>
    </row>
    <row r="381" spans="1:18" ht="15.75">
      <c r="A381" s="3"/>
      <c r="B381" s="3"/>
      <c r="C381" s="3"/>
      <c r="D381" s="3"/>
      <c r="E381" s="3"/>
      <c r="F381" s="12"/>
      <c r="G381" s="12"/>
      <c r="H381" s="3"/>
      <c r="I381" s="12"/>
      <c r="J381" s="12"/>
      <c r="K381" s="24"/>
      <c r="L381" s="12"/>
      <c r="M381" s="24"/>
      <c r="N381" s="12"/>
      <c r="O381" s="3"/>
      <c r="P381" s="12"/>
      <c r="Q381" s="3"/>
      <c r="R381" s="3"/>
    </row>
    <row r="382" spans="1:18" ht="15.75">
      <c r="A382" s="3"/>
      <c r="B382" s="3"/>
      <c r="C382" s="3"/>
      <c r="D382" s="3"/>
      <c r="E382" s="3"/>
      <c r="F382" s="12"/>
      <c r="G382" s="12"/>
      <c r="H382" s="3"/>
      <c r="I382" s="12"/>
      <c r="J382" s="12"/>
      <c r="K382" s="24"/>
      <c r="L382" s="12"/>
      <c r="M382" s="24"/>
      <c r="N382" s="12"/>
      <c r="O382" s="3"/>
      <c r="P382" s="12"/>
      <c r="Q382" s="3"/>
      <c r="R382" s="3"/>
    </row>
    <row r="383" spans="1:18" ht="15.75">
      <c r="A383" s="3"/>
      <c r="B383" s="3"/>
      <c r="C383" s="3"/>
      <c r="D383" s="3"/>
      <c r="E383" s="3"/>
      <c r="F383" s="12"/>
      <c r="G383" s="12"/>
      <c r="H383" s="3"/>
      <c r="I383" s="12"/>
      <c r="J383" s="12"/>
      <c r="K383" s="24"/>
      <c r="L383" s="12"/>
      <c r="M383" s="24"/>
      <c r="N383" s="12"/>
      <c r="O383" s="3"/>
      <c r="P383" s="12"/>
      <c r="Q383" s="3"/>
      <c r="R383" s="3"/>
    </row>
    <row r="384" spans="1:18" ht="15.75">
      <c r="A384" s="3"/>
      <c r="B384" s="3"/>
      <c r="C384" s="3"/>
      <c r="D384" s="3"/>
      <c r="E384" s="3"/>
      <c r="F384" s="12"/>
      <c r="G384" s="12"/>
      <c r="H384" s="3"/>
      <c r="I384" s="12"/>
      <c r="J384" s="12"/>
      <c r="K384" s="24"/>
      <c r="L384" s="12"/>
      <c r="M384" s="24"/>
      <c r="N384" s="12"/>
      <c r="O384" s="3"/>
      <c r="P384" s="12"/>
      <c r="Q384" s="3"/>
      <c r="R384" s="3"/>
    </row>
    <row r="385" spans="1:18" ht="15.75">
      <c r="A385" s="3"/>
      <c r="B385" s="3"/>
      <c r="C385" s="3"/>
      <c r="D385" s="3"/>
      <c r="E385" s="3"/>
      <c r="F385" s="12"/>
      <c r="G385" s="12"/>
      <c r="H385" s="3"/>
      <c r="I385" s="12"/>
      <c r="J385" s="12"/>
      <c r="K385" s="24"/>
      <c r="L385" s="12"/>
      <c r="M385" s="24"/>
      <c r="N385" s="12"/>
      <c r="O385" s="3"/>
      <c r="P385" s="12"/>
      <c r="Q385" s="3"/>
      <c r="R385" s="3"/>
    </row>
    <row r="386" spans="1:18" ht="15.75">
      <c r="A386" s="3"/>
      <c r="B386" s="3"/>
      <c r="C386" s="3"/>
      <c r="D386" s="3"/>
      <c r="E386" s="3"/>
      <c r="F386" s="12"/>
      <c r="G386" s="12"/>
      <c r="H386" s="3"/>
      <c r="I386" s="12"/>
      <c r="J386" s="12"/>
      <c r="K386" s="24"/>
      <c r="L386" s="12"/>
      <c r="M386" s="24"/>
      <c r="N386" s="12"/>
      <c r="O386" s="3"/>
      <c r="P386" s="12"/>
      <c r="Q386" s="3"/>
      <c r="R386" s="3"/>
    </row>
    <row r="387" spans="1:18" ht="15.75">
      <c r="A387" s="3"/>
      <c r="B387" s="3"/>
      <c r="C387" s="3"/>
      <c r="D387" s="3"/>
      <c r="E387" s="3"/>
      <c r="F387" s="12"/>
      <c r="G387" s="12"/>
      <c r="H387" s="3"/>
      <c r="I387" s="12"/>
      <c r="J387" s="12"/>
      <c r="K387" s="24"/>
      <c r="L387" s="12"/>
      <c r="M387" s="24"/>
      <c r="N387" s="12"/>
      <c r="O387" s="3"/>
      <c r="P387" s="12"/>
      <c r="Q387" s="3"/>
      <c r="R387" s="3"/>
    </row>
    <row r="388" spans="1:18" ht="15.75">
      <c r="A388" s="3"/>
      <c r="B388" s="3"/>
      <c r="C388" s="3"/>
      <c r="D388" s="3"/>
      <c r="E388" s="3"/>
      <c r="F388" s="12"/>
      <c r="G388" s="12"/>
      <c r="H388" s="12"/>
      <c r="I388" s="12"/>
      <c r="J388" s="12"/>
      <c r="K388" s="12"/>
      <c r="L388" s="12"/>
      <c r="M388" s="12"/>
      <c r="N388" s="12"/>
      <c r="O388" s="12"/>
      <c r="P388" s="12"/>
      <c r="Q388" s="3"/>
      <c r="R388" s="3"/>
    </row>
    <row r="389" spans="1:18" ht="15.75">
      <c r="A389" s="25" t="s">
        <v>67</v>
      </c>
      <c r="B389" s="2" t="s">
        <v>47</v>
      </c>
      <c r="C389" s="3"/>
      <c r="D389" s="3"/>
      <c r="E389" s="3"/>
      <c r="F389" s="12"/>
      <c r="G389" s="12"/>
      <c r="H389" s="12"/>
      <c r="I389" s="3"/>
      <c r="J389" s="3"/>
      <c r="K389" s="12"/>
      <c r="L389" s="12"/>
      <c r="M389" s="12"/>
      <c r="N389" s="12"/>
      <c r="O389" s="12"/>
      <c r="P389" s="12"/>
      <c r="Q389" s="3"/>
      <c r="R389" s="3"/>
    </row>
    <row r="390" spans="1:18" ht="15.75">
      <c r="A390" s="15"/>
      <c r="B390" s="2"/>
      <c r="C390" s="3"/>
      <c r="D390" s="3"/>
      <c r="E390" s="3"/>
      <c r="F390" s="12"/>
      <c r="G390" s="12"/>
      <c r="H390" s="12"/>
      <c r="I390" s="3"/>
      <c r="J390" s="3"/>
      <c r="K390" s="12"/>
      <c r="L390" s="12"/>
      <c r="M390" s="12"/>
      <c r="N390" s="12"/>
      <c r="O390" s="12"/>
      <c r="P390" s="12"/>
      <c r="Q390" s="3"/>
      <c r="R390" s="3"/>
    </row>
    <row r="391" spans="1:18" ht="15.75">
      <c r="A391" s="15"/>
      <c r="B391" s="2"/>
      <c r="C391" s="3"/>
      <c r="D391" s="3"/>
      <c r="E391" s="3"/>
      <c r="F391" s="12"/>
      <c r="G391" s="12"/>
      <c r="H391" s="12"/>
      <c r="I391" s="3"/>
      <c r="J391" s="3"/>
      <c r="K391" s="12"/>
      <c r="L391" s="12"/>
      <c r="M391" s="12"/>
      <c r="N391" s="12"/>
      <c r="O391" s="12"/>
      <c r="P391" s="12"/>
      <c r="Q391" s="3"/>
      <c r="R391" s="3"/>
    </row>
    <row r="392" spans="1:18" ht="15.75">
      <c r="A392" s="15"/>
      <c r="B392" s="2"/>
      <c r="C392" s="3"/>
      <c r="D392" s="3"/>
      <c r="E392" s="3"/>
      <c r="F392" s="12"/>
      <c r="G392" s="12"/>
      <c r="H392" s="12"/>
      <c r="I392" s="3"/>
      <c r="J392" s="3"/>
      <c r="K392" s="12"/>
      <c r="L392" s="12"/>
      <c r="M392" s="12"/>
      <c r="N392" s="12"/>
      <c r="O392" s="12"/>
      <c r="P392" s="12"/>
      <c r="Q392" s="3"/>
      <c r="R392" s="3"/>
    </row>
    <row r="393" spans="1:18" ht="15.75">
      <c r="A393" s="15"/>
      <c r="B393" s="2"/>
      <c r="C393" s="3"/>
      <c r="D393" s="3"/>
      <c r="E393" s="3"/>
      <c r="F393" s="12"/>
      <c r="G393" s="12"/>
      <c r="H393" s="12"/>
      <c r="I393" s="3"/>
      <c r="J393" s="3"/>
      <c r="K393" s="12"/>
      <c r="L393" s="12"/>
      <c r="M393" s="12"/>
      <c r="N393" s="12"/>
      <c r="O393" s="12"/>
      <c r="P393" s="12"/>
      <c r="Q393" s="3"/>
      <c r="R393" s="3"/>
    </row>
    <row r="394" spans="1:18" ht="15.75">
      <c r="A394" s="15"/>
      <c r="B394" s="2"/>
      <c r="C394" s="3"/>
      <c r="D394" s="3"/>
      <c r="E394" s="3"/>
      <c r="F394" s="12"/>
      <c r="G394" s="12"/>
      <c r="H394" s="12"/>
      <c r="I394" s="3"/>
      <c r="J394" s="3"/>
      <c r="K394" s="12"/>
      <c r="L394" s="12"/>
      <c r="M394" s="12"/>
      <c r="N394" s="12"/>
      <c r="O394" s="24" t="s">
        <v>11</v>
      </c>
      <c r="P394" s="12"/>
      <c r="Q394" s="3"/>
      <c r="R394" s="3"/>
    </row>
    <row r="395" spans="1:18" ht="15.75">
      <c r="A395" s="15"/>
      <c r="B395" s="3" t="s">
        <v>12</v>
      </c>
      <c r="C395" s="3" t="s">
        <v>39</v>
      </c>
      <c r="D395" s="3"/>
      <c r="E395" s="3"/>
      <c r="F395" s="12"/>
      <c r="G395" s="12"/>
      <c r="H395" s="12"/>
      <c r="I395" s="3"/>
      <c r="J395" s="3"/>
      <c r="K395" s="12"/>
      <c r="L395" s="12"/>
      <c r="M395" s="12"/>
      <c r="N395" s="12"/>
      <c r="O395" s="12"/>
      <c r="P395" s="12"/>
      <c r="Q395" s="3"/>
      <c r="R395" s="3"/>
    </row>
    <row r="396" spans="1:18" ht="15.75">
      <c r="A396" s="15"/>
      <c r="B396" s="3"/>
      <c r="C396" s="3"/>
      <c r="D396" s="3" t="s">
        <v>309</v>
      </c>
      <c r="E396" s="3"/>
      <c r="F396" s="12"/>
      <c r="G396" s="12"/>
      <c r="H396" s="12"/>
      <c r="I396" s="3"/>
      <c r="J396" s="3"/>
      <c r="K396" s="12"/>
      <c r="L396" s="12"/>
      <c r="M396" s="12"/>
      <c r="N396" s="12"/>
      <c r="O396" s="12"/>
      <c r="P396" s="12"/>
      <c r="Q396" s="3"/>
      <c r="R396" s="3"/>
    </row>
    <row r="397" spans="1:18" ht="16.5" thickBot="1">
      <c r="A397" s="15"/>
      <c r="B397" s="2"/>
      <c r="C397" s="3"/>
      <c r="D397" s="3" t="s">
        <v>310</v>
      </c>
      <c r="E397" s="3"/>
      <c r="F397" s="12"/>
      <c r="G397" s="12"/>
      <c r="H397" s="12"/>
      <c r="I397" s="3"/>
      <c r="J397" s="3"/>
      <c r="K397" s="12"/>
      <c r="L397" s="12"/>
      <c r="M397" s="12"/>
      <c r="N397" s="12"/>
      <c r="O397" s="16">
        <v>3000</v>
      </c>
      <c r="P397" s="12"/>
      <c r="Q397" s="3"/>
      <c r="R397" s="3"/>
    </row>
    <row r="398" spans="1:18" ht="15.75">
      <c r="A398" s="15"/>
      <c r="B398" s="2"/>
      <c r="C398" s="3"/>
      <c r="D398" s="3"/>
      <c r="E398" s="3"/>
      <c r="F398" s="12"/>
      <c r="G398" s="12"/>
      <c r="H398" s="12"/>
      <c r="I398" s="3"/>
      <c r="J398" s="3"/>
      <c r="K398" s="12"/>
      <c r="L398" s="12"/>
      <c r="M398" s="12"/>
      <c r="N398" s="12"/>
      <c r="O398" s="12"/>
      <c r="P398" s="12"/>
      <c r="Q398" s="3"/>
      <c r="R398" s="3"/>
    </row>
    <row r="399" spans="1:18" ht="15.75">
      <c r="A399" s="15"/>
      <c r="B399" s="15" t="s">
        <v>13</v>
      </c>
      <c r="C399" s="3" t="s">
        <v>17</v>
      </c>
      <c r="D399" s="3"/>
      <c r="E399" s="3"/>
      <c r="F399" s="12"/>
      <c r="G399" s="12"/>
      <c r="H399" s="12"/>
      <c r="I399" s="3"/>
      <c r="J399" s="3"/>
      <c r="K399" s="12"/>
      <c r="L399" s="12"/>
      <c r="M399" s="12"/>
      <c r="N399" s="12"/>
      <c r="O399" s="12"/>
      <c r="P399" s="12"/>
      <c r="Q399" s="3"/>
      <c r="R399" s="3"/>
    </row>
    <row r="400" spans="1:18" ht="15.75">
      <c r="A400" s="15"/>
      <c r="B400" s="2"/>
      <c r="C400" s="3"/>
      <c r="D400" s="15" t="s">
        <v>308</v>
      </c>
      <c r="E400" s="3"/>
      <c r="F400" s="12"/>
      <c r="G400" s="12"/>
      <c r="H400" s="12"/>
      <c r="I400" s="3"/>
      <c r="J400" s="3"/>
      <c r="K400" s="12"/>
      <c r="L400" s="12"/>
      <c r="M400" s="12"/>
      <c r="N400" s="12"/>
      <c r="O400" s="12"/>
      <c r="P400" s="12"/>
      <c r="Q400" s="3"/>
      <c r="R400" s="3"/>
    </row>
    <row r="401" spans="1:18" ht="15.75">
      <c r="A401" s="15"/>
      <c r="B401" s="2"/>
      <c r="C401" s="3"/>
      <c r="D401" s="3" t="s">
        <v>307</v>
      </c>
      <c r="E401" s="3"/>
      <c r="F401" s="12"/>
      <c r="G401" s="12"/>
      <c r="H401" s="12"/>
      <c r="I401" s="3"/>
      <c r="J401" s="3"/>
      <c r="K401" s="12"/>
      <c r="L401" s="12"/>
      <c r="M401" s="12"/>
      <c r="N401" s="12"/>
      <c r="O401" s="11">
        <v>131</v>
      </c>
      <c r="P401" s="12"/>
      <c r="Q401" s="3"/>
      <c r="R401" s="3"/>
    </row>
    <row r="402" spans="1:18" ht="15.75">
      <c r="A402" s="15"/>
      <c r="B402" s="2"/>
      <c r="C402" s="3"/>
      <c r="D402" s="3"/>
      <c r="E402" s="3"/>
      <c r="F402" s="12"/>
      <c r="G402" s="12"/>
      <c r="H402" s="12"/>
      <c r="I402" s="3"/>
      <c r="J402" s="3"/>
      <c r="K402" s="12"/>
      <c r="L402" s="12"/>
      <c r="M402" s="12"/>
      <c r="N402" s="12"/>
      <c r="O402" s="11"/>
      <c r="P402" s="12"/>
      <c r="Q402" s="3"/>
      <c r="R402" s="3"/>
    </row>
    <row r="403" spans="1:18" ht="15.75">
      <c r="A403" s="15"/>
      <c r="B403" s="2"/>
      <c r="C403" s="3"/>
      <c r="D403" s="15" t="s">
        <v>305</v>
      </c>
      <c r="E403" s="3"/>
      <c r="F403" s="12"/>
      <c r="G403" s="12"/>
      <c r="H403" s="12"/>
      <c r="I403" s="3"/>
      <c r="J403" s="3"/>
      <c r="K403" s="12"/>
      <c r="L403" s="12"/>
      <c r="M403" s="12"/>
      <c r="N403" s="12"/>
      <c r="O403" s="11"/>
      <c r="P403" s="12"/>
      <c r="Q403" s="3"/>
      <c r="R403" s="3"/>
    </row>
    <row r="404" spans="1:18" ht="15.75">
      <c r="A404" s="15"/>
      <c r="B404" s="2"/>
      <c r="C404" s="3"/>
      <c r="D404" s="3" t="s">
        <v>306</v>
      </c>
      <c r="E404" s="3"/>
      <c r="F404" s="12"/>
      <c r="G404" s="12"/>
      <c r="H404" s="12"/>
      <c r="I404" s="3"/>
      <c r="J404" s="3"/>
      <c r="K404" s="12"/>
      <c r="L404" s="12"/>
      <c r="M404" s="12"/>
      <c r="N404" s="12"/>
      <c r="O404" s="11">
        <v>18110</v>
      </c>
      <c r="P404" s="12"/>
      <c r="Q404" s="3"/>
      <c r="R404" s="3"/>
    </row>
    <row r="405" spans="1:18" ht="16.5" thickBot="1">
      <c r="A405" s="15"/>
      <c r="B405" s="2"/>
      <c r="C405" s="3"/>
      <c r="D405" s="3"/>
      <c r="E405" s="3"/>
      <c r="F405" s="12"/>
      <c r="G405" s="12"/>
      <c r="H405" s="12"/>
      <c r="I405" s="3"/>
      <c r="J405" s="3"/>
      <c r="K405" s="12"/>
      <c r="L405" s="12"/>
      <c r="M405" s="12"/>
      <c r="N405" s="12"/>
      <c r="O405" s="27">
        <f>SUM(O401:O404)</f>
        <v>18241</v>
      </c>
      <c r="P405" s="12"/>
      <c r="Q405" s="3"/>
      <c r="R405" s="3"/>
    </row>
    <row r="406" spans="1:18" ht="16.5" thickTop="1">
      <c r="A406" s="15"/>
      <c r="B406" s="2"/>
      <c r="C406" s="3"/>
      <c r="D406" s="3"/>
      <c r="E406" s="3"/>
      <c r="F406" s="12"/>
      <c r="G406" s="12"/>
      <c r="H406" s="12"/>
      <c r="I406" s="3"/>
      <c r="J406" s="3"/>
      <c r="K406" s="12"/>
      <c r="L406" s="12"/>
      <c r="M406" s="12"/>
      <c r="N406" s="12"/>
      <c r="O406" s="11"/>
      <c r="P406" s="12"/>
      <c r="Q406" s="3"/>
      <c r="R406" s="3"/>
    </row>
    <row r="407" spans="1:18" ht="15.75">
      <c r="A407" s="15"/>
      <c r="B407" s="2"/>
      <c r="C407" s="3"/>
      <c r="D407" s="3"/>
      <c r="E407" s="3"/>
      <c r="F407" s="12"/>
      <c r="G407" s="12"/>
      <c r="H407" s="12"/>
      <c r="I407" s="3"/>
      <c r="J407" s="3"/>
      <c r="K407" s="12"/>
      <c r="L407" s="12"/>
      <c r="M407" s="12"/>
      <c r="N407" s="12"/>
      <c r="O407" s="11"/>
      <c r="P407" s="12"/>
      <c r="Q407" s="3"/>
      <c r="R407" s="3"/>
    </row>
    <row r="408" spans="1:18" ht="15.75">
      <c r="A408" s="2" t="s">
        <v>68</v>
      </c>
      <c r="B408" s="2" t="s">
        <v>196</v>
      </c>
      <c r="C408" s="3"/>
      <c r="D408" s="3"/>
      <c r="E408" s="3"/>
      <c r="F408" s="12"/>
      <c r="G408" s="12"/>
      <c r="H408" s="12"/>
      <c r="I408" s="3"/>
      <c r="J408" s="3"/>
      <c r="K408" s="12"/>
      <c r="L408" s="12"/>
      <c r="M408" s="12"/>
      <c r="N408" s="12"/>
      <c r="O408" s="12"/>
      <c r="P408" s="12"/>
      <c r="Q408" s="3"/>
      <c r="R408" s="3"/>
    </row>
    <row r="409" spans="1:18" ht="15.75">
      <c r="A409" s="15"/>
      <c r="B409" s="2"/>
      <c r="C409" s="3"/>
      <c r="D409" s="3"/>
      <c r="E409" s="3"/>
      <c r="F409" s="12"/>
      <c r="G409" s="12"/>
      <c r="H409" s="12"/>
      <c r="I409" s="3"/>
      <c r="J409" s="3"/>
      <c r="K409" s="12"/>
      <c r="L409" s="12"/>
      <c r="M409" s="12"/>
      <c r="N409" s="12"/>
      <c r="O409" s="12"/>
      <c r="P409" s="12"/>
      <c r="Q409" s="3"/>
      <c r="R409" s="3"/>
    </row>
    <row r="410" spans="1:18" ht="15.75">
      <c r="A410" s="25" t="s">
        <v>69</v>
      </c>
      <c r="B410" s="2" t="s">
        <v>82</v>
      </c>
      <c r="C410" s="3"/>
      <c r="D410" s="3"/>
      <c r="E410" s="3"/>
      <c r="F410" s="12"/>
      <c r="G410" s="12"/>
      <c r="H410" s="12"/>
      <c r="I410" s="12"/>
      <c r="J410" s="12"/>
      <c r="K410" s="12"/>
      <c r="L410" s="12"/>
      <c r="M410" s="12"/>
      <c r="N410" s="12"/>
      <c r="O410" s="12"/>
      <c r="P410" s="12"/>
      <c r="Q410" s="3"/>
      <c r="R410" s="3"/>
    </row>
    <row r="411" spans="1:18" ht="15.75">
      <c r="A411" s="3" t="s">
        <v>1</v>
      </c>
      <c r="B411" s="3"/>
      <c r="C411" s="3"/>
      <c r="D411" s="3"/>
      <c r="E411" s="3"/>
      <c r="F411" s="12"/>
      <c r="G411" s="12"/>
      <c r="H411" s="12"/>
      <c r="I411" s="12"/>
      <c r="J411" s="12"/>
      <c r="K411" s="12"/>
      <c r="L411" s="12"/>
      <c r="M411" s="12"/>
      <c r="N411" s="12"/>
      <c r="O411" s="12"/>
      <c r="P411" s="12"/>
      <c r="Q411" s="3"/>
      <c r="R411" s="3"/>
    </row>
    <row r="412" spans="1:18" ht="15.75">
      <c r="A412" s="3"/>
      <c r="B412" s="3"/>
      <c r="C412" s="3"/>
      <c r="D412" s="3"/>
      <c r="E412" s="3"/>
      <c r="F412" s="12"/>
      <c r="G412" s="12"/>
      <c r="H412" s="12"/>
      <c r="I412" s="12"/>
      <c r="J412" s="12"/>
      <c r="K412" s="12"/>
      <c r="L412" s="12"/>
      <c r="M412" s="12"/>
      <c r="N412" s="12"/>
      <c r="O412" s="12"/>
      <c r="P412" s="12"/>
      <c r="Q412" s="3"/>
      <c r="R412" s="3"/>
    </row>
    <row r="413" spans="1:18" ht="15.75">
      <c r="A413" s="3"/>
      <c r="B413" s="3"/>
      <c r="C413" s="3"/>
      <c r="D413" s="3"/>
      <c r="E413" s="3"/>
      <c r="F413" s="12"/>
      <c r="G413" s="12"/>
      <c r="H413" s="12"/>
      <c r="I413" s="12"/>
      <c r="J413" s="12"/>
      <c r="K413" s="12"/>
      <c r="L413" s="12"/>
      <c r="M413" s="12"/>
      <c r="N413" s="12"/>
      <c r="O413" s="12"/>
      <c r="P413" s="12"/>
      <c r="Q413" s="3"/>
      <c r="R413" s="3"/>
    </row>
    <row r="414" spans="1:18" ht="15.75">
      <c r="A414" s="3"/>
      <c r="B414" s="3"/>
      <c r="C414" s="3"/>
      <c r="D414" s="3"/>
      <c r="E414" s="3"/>
      <c r="F414" s="12"/>
      <c r="G414" s="12"/>
      <c r="H414" s="12"/>
      <c r="I414" s="12" t="s">
        <v>1</v>
      </c>
      <c r="J414" s="12"/>
      <c r="K414" s="12"/>
      <c r="L414" s="12"/>
      <c r="M414" s="12"/>
      <c r="N414" s="12"/>
      <c r="O414" s="12"/>
      <c r="P414" s="12"/>
      <c r="Q414" s="3"/>
      <c r="R414" s="3"/>
    </row>
    <row r="415" spans="1:18" ht="15.75">
      <c r="A415" s="3"/>
      <c r="B415" s="3"/>
      <c r="C415" s="3"/>
      <c r="D415" s="3"/>
      <c r="E415" s="3"/>
      <c r="F415" s="12"/>
      <c r="G415" s="12"/>
      <c r="H415" s="12"/>
      <c r="I415" s="12"/>
      <c r="J415" s="12"/>
      <c r="K415" s="12"/>
      <c r="L415" s="12"/>
      <c r="M415" s="12"/>
      <c r="N415" s="12"/>
      <c r="O415" s="12"/>
      <c r="P415" s="12"/>
      <c r="Q415" s="3"/>
      <c r="R415" s="3"/>
    </row>
    <row r="416" spans="1:18" ht="15.75">
      <c r="A416" s="3"/>
      <c r="B416" s="3"/>
      <c r="C416" s="3"/>
      <c r="D416" s="3"/>
      <c r="E416" s="3"/>
      <c r="F416" s="12"/>
      <c r="G416" s="12"/>
      <c r="H416" s="12"/>
      <c r="I416" s="12"/>
      <c r="J416" s="12"/>
      <c r="K416" s="12"/>
      <c r="L416" s="12"/>
      <c r="M416" s="12"/>
      <c r="N416" s="12"/>
      <c r="O416" s="12"/>
      <c r="P416" s="12"/>
      <c r="Q416" s="3"/>
      <c r="R416" s="3"/>
    </row>
    <row r="417" spans="1:18" ht="15.75">
      <c r="A417" s="3"/>
      <c r="B417" s="3"/>
      <c r="C417" s="3"/>
      <c r="D417" s="3"/>
      <c r="E417" s="3"/>
      <c r="F417" s="12"/>
      <c r="G417" s="12"/>
      <c r="H417" s="12"/>
      <c r="I417" s="12"/>
      <c r="J417" s="12"/>
      <c r="K417" s="12"/>
      <c r="L417" s="12"/>
      <c r="M417" s="12"/>
      <c r="N417" s="12"/>
      <c r="O417" s="12"/>
      <c r="P417" s="12"/>
      <c r="Q417" s="3"/>
      <c r="R417" s="3"/>
    </row>
    <row r="418" spans="1:18" ht="15.75">
      <c r="A418" s="3"/>
      <c r="B418" s="3"/>
      <c r="C418" s="3"/>
      <c r="D418" s="3"/>
      <c r="E418" s="3"/>
      <c r="F418" s="12"/>
      <c r="G418" s="12"/>
      <c r="H418" s="12"/>
      <c r="I418" s="12"/>
      <c r="J418" s="12"/>
      <c r="K418" s="12"/>
      <c r="L418" s="12"/>
      <c r="M418" s="12"/>
      <c r="N418" s="12"/>
      <c r="O418" s="12"/>
      <c r="P418" s="12"/>
      <c r="Q418" s="3"/>
      <c r="R418" s="3"/>
    </row>
    <row r="419" spans="1:18" ht="15.75">
      <c r="A419" s="3"/>
      <c r="B419" s="3"/>
      <c r="C419" s="3"/>
      <c r="D419" s="3"/>
      <c r="E419" s="3"/>
      <c r="F419" s="12"/>
      <c r="G419" s="12"/>
      <c r="H419" s="12"/>
      <c r="I419" s="12"/>
      <c r="J419" s="12"/>
      <c r="K419" s="12"/>
      <c r="L419" s="12"/>
      <c r="M419" s="12"/>
      <c r="N419" s="12"/>
      <c r="O419" s="12"/>
      <c r="P419" s="12"/>
      <c r="Q419" s="3"/>
      <c r="R419" s="3"/>
    </row>
    <row r="420" spans="1:18" ht="15.75">
      <c r="A420" s="3"/>
      <c r="B420" s="3"/>
      <c r="C420" s="3"/>
      <c r="D420" s="3"/>
      <c r="E420" s="3"/>
      <c r="F420" s="12"/>
      <c r="G420" s="12"/>
      <c r="H420" s="12"/>
      <c r="I420" s="12"/>
      <c r="J420" s="12"/>
      <c r="K420" s="12"/>
      <c r="L420" s="12"/>
      <c r="M420" s="12"/>
      <c r="N420" s="12"/>
      <c r="O420" s="12"/>
      <c r="P420" s="12"/>
      <c r="Q420" s="3"/>
      <c r="R420" s="3"/>
    </row>
    <row r="421" spans="1:18" ht="15.75">
      <c r="A421" s="3"/>
      <c r="B421" s="3"/>
      <c r="C421" s="3"/>
      <c r="D421" s="3"/>
      <c r="E421" s="3"/>
      <c r="F421" s="12"/>
      <c r="G421" s="12"/>
      <c r="H421" s="12"/>
      <c r="I421" s="12"/>
      <c r="J421" s="12"/>
      <c r="K421" s="12"/>
      <c r="L421" s="12"/>
      <c r="M421" s="12"/>
      <c r="N421" s="12"/>
      <c r="O421" s="12"/>
      <c r="P421" s="12"/>
      <c r="Q421" s="3"/>
      <c r="R421" s="3"/>
    </row>
    <row r="422" spans="1:18" ht="15.75">
      <c r="A422" s="3"/>
      <c r="B422" s="3"/>
      <c r="C422" s="3"/>
      <c r="D422" s="3"/>
      <c r="E422" s="3"/>
      <c r="F422" s="12"/>
      <c r="G422" s="12"/>
      <c r="H422" s="12"/>
      <c r="I422" s="12"/>
      <c r="J422" s="12"/>
      <c r="K422" s="12"/>
      <c r="L422" s="12"/>
      <c r="M422" s="12"/>
      <c r="N422" s="12"/>
      <c r="O422" s="12"/>
      <c r="P422" s="12"/>
      <c r="Q422" s="3"/>
      <c r="R422" s="3"/>
    </row>
    <row r="423" spans="1:18" ht="15.75">
      <c r="A423" s="3"/>
      <c r="B423" s="3"/>
      <c r="C423" s="3"/>
      <c r="D423" s="3"/>
      <c r="E423" s="3"/>
      <c r="F423" s="12"/>
      <c r="G423" s="12"/>
      <c r="H423" s="12"/>
      <c r="I423" s="12"/>
      <c r="J423" s="12"/>
      <c r="K423" s="12"/>
      <c r="L423" s="12"/>
      <c r="M423" s="12"/>
      <c r="N423" s="12"/>
      <c r="O423" s="12"/>
      <c r="P423" s="12"/>
      <c r="Q423" s="3"/>
      <c r="R423" s="3"/>
    </row>
    <row r="424" spans="1:18" ht="15.75">
      <c r="A424" s="3"/>
      <c r="B424" s="3"/>
      <c r="C424" s="3"/>
      <c r="D424" s="3"/>
      <c r="E424" s="3"/>
      <c r="F424" s="12"/>
      <c r="G424" s="12"/>
      <c r="H424" s="12"/>
      <c r="I424" s="12"/>
      <c r="J424" s="12"/>
      <c r="K424" s="12"/>
      <c r="L424" s="12"/>
      <c r="M424" s="12"/>
      <c r="N424" s="12"/>
      <c r="O424" s="12"/>
      <c r="P424" s="12"/>
      <c r="Q424" s="3"/>
      <c r="R424" s="3"/>
    </row>
    <row r="425" spans="1:18" ht="15.75">
      <c r="A425" s="3"/>
      <c r="B425" s="3"/>
      <c r="C425" s="3"/>
      <c r="D425" s="3"/>
      <c r="E425" s="3"/>
      <c r="F425" s="12"/>
      <c r="G425" s="12"/>
      <c r="H425" s="12"/>
      <c r="I425" s="12"/>
      <c r="J425" s="12"/>
      <c r="K425" s="12"/>
      <c r="L425" s="12"/>
      <c r="M425" s="12"/>
      <c r="N425" s="12"/>
      <c r="O425" s="12"/>
      <c r="P425" s="12"/>
      <c r="Q425" s="3"/>
      <c r="R425" s="3"/>
    </row>
    <row r="426" spans="1:18" ht="15.75">
      <c r="A426" s="25" t="s">
        <v>70</v>
      </c>
      <c r="B426" s="2" t="s">
        <v>53</v>
      </c>
      <c r="C426" s="3"/>
      <c r="D426" s="3"/>
      <c r="E426" s="3"/>
      <c r="F426" s="12"/>
      <c r="G426" s="12"/>
      <c r="H426" s="12"/>
      <c r="I426" s="12"/>
      <c r="J426" s="12"/>
      <c r="K426" s="12"/>
      <c r="L426" s="12"/>
      <c r="M426" s="12"/>
      <c r="N426" s="12"/>
      <c r="O426" s="12"/>
      <c r="P426" s="12"/>
      <c r="Q426" s="3"/>
      <c r="R426" s="3"/>
    </row>
    <row r="427" spans="1:18" ht="15.75">
      <c r="A427" s="3"/>
      <c r="B427" s="3"/>
      <c r="C427" s="3"/>
      <c r="D427" s="3"/>
      <c r="E427" s="3"/>
      <c r="F427" s="12"/>
      <c r="G427" s="12"/>
      <c r="H427" s="12"/>
      <c r="I427" s="12"/>
      <c r="J427" s="12"/>
      <c r="K427" s="12"/>
      <c r="L427" s="12"/>
      <c r="M427" s="12"/>
      <c r="N427" s="12"/>
      <c r="O427" s="12"/>
      <c r="P427" s="12"/>
      <c r="Q427" s="3"/>
      <c r="R427" s="3"/>
    </row>
    <row r="428" spans="1:18" ht="15.75">
      <c r="A428" s="3"/>
      <c r="B428" s="3" t="s">
        <v>1</v>
      </c>
      <c r="C428" s="3"/>
      <c r="D428" s="3"/>
      <c r="E428" s="3"/>
      <c r="F428" s="12"/>
      <c r="G428" s="12"/>
      <c r="H428" s="12"/>
      <c r="I428" s="12"/>
      <c r="J428" s="12"/>
      <c r="K428" s="12"/>
      <c r="L428" s="12"/>
      <c r="M428" s="12"/>
      <c r="N428" s="12"/>
      <c r="O428" s="12"/>
      <c r="P428" s="12"/>
      <c r="Q428" s="3"/>
      <c r="R428" s="3"/>
    </row>
    <row r="429" spans="1:18" ht="15.75">
      <c r="A429" s="3"/>
      <c r="B429" s="3"/>
      <c r="C429" s="3"/>
      <c r="D429" s="3"/>
      <c r="E429" s="3"/>
      <c r="F429" s="12"/>
      <c r="G429" s="12"/>
      <c r="H429" s="12"/>
      <c r="I429" s="12"/>
      <c r="J429" s="12"/>
      <c r="K429" s="12"/>
      <c r="L429" s="12"/>
      <c r="M429" s="12"/>
      <c r="N429" s="12"/>
      <c r="O429" s="12"/>
      <c r="P429" s="12"/>
      <c r="Q429" s="3"/>
      <c r="R429" s="3"/>
    </row>
    <row r="430" spans="1:18" ht="15.75">
      <c r="A430" s="3"/>
      <c r="B430" s="3" t="s">
        <v>1</v>
      </c>
      <c r="C430" s="3"/>
      <c r="D430" s="3"/>
      <c r="E430" s="3"/>
      <c r="F430" s="12"/>
      <c r="G430" s="12"/>
      <c r="H430" s="12"/>
      <c r="I430" s="12"/>
      <c r="J430" s="12"/>
      <c r="K430" s="12"/>
      <c r="L430" s="12"/>
      <c r="M430" s="12"/>
      <c r="N430" s="12"/>
      <c r="O430" s="12"/>
      <c r="P430" s="12"/>
      <c r="Q430" s="3"/>
      <c r="R430" s="3"/>
    </row>
    <row r="431" spans="1:18" ht="15.75">
      <c r="A431" s="3"/>
      <c r="B431" s="3"/>
      <c r="C431" s="3"/>
      <c r="D431" s="3"/>
      <c r="E431" s="3"/>
      <c r="F431" s="12"/>
      <c r="G431" s="12"/>
      <c r="H431" s="12"/>
      <c r="I431" s="12"/>
      <c r="J431" s="12"/>
      <c r="K431" s="12"/>
      <c r="L431" s="12"/>
      <c r="M431" s="12"/>
      <c r="N431" s="12"/>
      <c r="O431" s="12"/>
      <c r="P431" s="12"/>
      <c r="Q431" s="3"/>
      <c r="R431" s="3"/>
    </row>
    <row r="432" spans="1:18" ht="15.75">
      <c r="A432" s="3"/>
      <c r="B432" s="3"/>
      <c r="C432" s="3"/>
      <c r="D432" s="3"/>
      <c r="E432" s="3"/>
      <c r="F432" s="12"/>
      <c r="G432" s="12"/>
      <c r="H432" s="12"/>
      <c r="I432" s="12"/>
      <c r="J432" s="12"/>
      <c r="K432" s="12"/>
      <c r="L432" s="12"/>
      <c r="M432" s="12"/>
      <c r="N432" s="12"/>
      <c r="O432" s="12"/>
      <c r="P432" s="12"/>
      <c r="Q432" s="3"/>
      <c r="R432" s="3"/>
    </row>
    <row r="433" spans="1:18" ht="15.75">
      <c r="A433" s="3"/>
      <c r="B433" s="3"/>
      <c r="C433" s="3"/>
      <c r="D433" s="3"/>
      <c r="E433" s="3"/>
      <c r="F433" s="12"/>
      <c r="G433" s="12"/>
      <c r="H433" s="12"/>
      <c r="I433" s="12"/>
      <c r="J433" s="12"/>
      <c r="K433" s="12"/>
      <c r="L433" s="12"/>
      <c r="M433" s="12"/>
      <c r="N433" s="12"/>
      <c r="O433" s="12"/>
      <c r="P433" s="12"/>
      <c r="Q433" s="3"/>
      <c r="R433" s="3"/>
    </row>
    <row r="434" spans="1:16" s="3" customFormat="1" ht="15.75">
      <c r="A434" s="25" t="s">
        <v>71</v>
      </c>
      <c r="B434" s="2" t="s">
        <v>83</v>
      </c>
      <c r="F434" s="12"/>
      <c r="G434" s="12"/>
      <c r="H434" s="12"/>
      <c r="I434" s="12"/>
      <c r="J434" s="12"/>
      <c r="K434" s="12"/>
      <c r="L434" s="12"/>
      <c r="M434" s="12"/>
      <c r="N434" s="12"/>
      <c r="O434" s="12"/>
      <c r="P434" s="12"/>
    </row>
    <row r="435" spans="1:16" s="3" customFormat="1" ht="15.75">
      <c r="A435" s="25"/>
      <c r="B435" s="2"/>
      <c r="F435" s="12"/>
      <c r="G435" s="12"/>
      <c r="H435" s="12"/>
      <c r="I435" s="12"/>
      <c r="J435" s="12"/>
      <c r="K435" s="12"/>
      <c r="L435" s="12"/>
      <c r="M435" s="12"/>
      <c r="N435" s="12"/>
      <c r="O435" s="12"/>
      <c r="P435" s="12"/>
    </row>
    <row r="436" spans="6:16" s="3" customFormat="1" ht="15.75">
      <c r="F436" s="12"/>
      <c r="G436" s="12"/>
      <c r="H436" s="12"/>
      <c r="I436" s="12"/>
      <c r="J436" s="12"/>
      <c r="K436" s="12"/>
      <c r="L436" s="12"/>
      <c r="M436" s="12"/>
      <c r="N436" s="12"/>
      <c r="O436" s="12"/>
      <c r="P436" s="12"/>
    </row>
    <row r="437" spans="2:16" s="3" customFormat="1" ht="15.75">
      <c r="B437" s="3" t="s">
        <v>1</v>
      </c>
      <c r="F437" s="12"/>
      <c r="G437" s="12"/>
      <c r="H437" s="12"/>
      <c r="I437" s="12"/>
      <c r="J437" s="12"/>
      <c r="K437" s="12"/>
      <c r="L437" s="12"/>
      <c r="M437" s="12"/>
      <c r="N437" s="12"/>
      <c r="O437" s="12"/>
      <c r="P437" s="12"/>
    </row>
    <row r="438" spans="6:16" s="3" customFormat="1" ht="15.75">
      <c r="F438" s="12"/>
      <c r="G438" s="12"/>
      <c r="H438" s="12"/>
      <c r="I438" s="12"/>
      <c r="J438" s="12"/>
      <c r="K438" s="12"/>
      <c r="L438" s="12"/>
      <c r="M438" s="12"/>
      <c r="N438" s="12"/>
      <c r="O438" s="12"/>
      <c r="P438" s="12"/>
    </row>
    <row r="439" spans="6:16" s="3" customFormat="1" ht="15.75">
      <c r="F439" s="12"/>
      <c r="G439" s="12"/>
      <c r="H439" s="12"/>
      <c r="I439" s="12"/>
      <c r="J439" s="12"/>
      <c r="K439" s="12"/>
      <c r="L439" s="12"/>
      <c r="M439" s="12"/>
      <c r="N439" s="12"/>
      <c r="O439" s="12"/>
      <c r="P439" s="12"/>
    </row>
    <row r="440" spans="6:16" s="3" customFormat="1" ht="15.75">
      <c r="F440" s="12"/>
      <c r="G440" s="12"/>
      <c r="H440" s="12"/>
      <c r="I440" s="12"/>
      <c r="J440" s="12"/>
      <c r="K440" s="12"/>
      <c r="L440" s="12"/>
      <c r="M440" s="12"/>
      <c r="N440" s="12"/>
      <c r="O440" s="12"/>
      <c r="P440" s="12"/>
    </row>
    <row r="441" spans="6:16" s="3" customFormat="1" ht="15.75">
      <c r="F441" s="12"/>
      <c r="G441" s="12"/>
      <c r="H441" s="12"/>
      <c r="I441" s="12"/>
      <c r="J441" s="12"/>
      <c r="K441" s="12"/>
      <c r="L441" s="12"/>
      <c r="M441" s="12"/>
      <c r="N441" s="12"/>
      <c r="O441" s="12"/>
      <c r="P441" s="12"/>
    </row>
    <row r="442" spans="6:16" s="3" customFormat="1" ht="15.75">
      <c r="F442" s="12"/>
      <c r="G442" s="12"/>
      <c r="H442" s="12"/>
      <c r="I442" s="12"/>
      <c r="J442" s="12"/>
      <c r="K442" s="12"/>
      <c r="L442" s="12"/>
      <c r="M442" s="12"/>
      <c r="N442" s="12"/>
      <c r="O442" s="12"/>
      <c r="P442" s="12"/>
    </row>
    <row r="443" spans="6:16" s="3" customFormat="1" ht="15.75">
      <c r="F443" s="12"/>
      <c r="G443" s="12"/>
      <c r="H443" s="12"/>
      <c r="I443" s="12"/>
      <c r="J443" s="12"/>
      <c r="K443" s="12"/>
      <c r="L443" s="12"/>
      <c r="M443" s="12"/>
      <c r="N443" s="12"/>
      <c r="O443" s="12"/>
      <c r="P443" s="12"/>
    </row>
    <row r="444" spans="1:18" ht="15.75">
      <c r="A444" s="25" t="s">
        <v>72</v>
      </c>
      <c r="B444" s="2" t="s">
        <v>48</v>
      </c>
      <c r="C444" s="3"/>
      <c r="D444" s="3"/>
      <c r="E444" s="3"/>
      <c r="F444" s="12"/>
      <c r="G444" s="12"/>
      <c r="H444" s="12"/>
      <c r="I444" s="12"/>
      <c r="J444" s="12"/>
      <c r="K444" s="12"/>
      <c r="L444" s="12"/>
      <c r="M444" s="12"/>
      <c r="N444" s="12"/>
      <c r="O444" s="12"/>
      <c r="P444" s="12"/>
      <c r="Q444" s="3"/>
      <c r="R444" s="3"/>
    </row>
    <row r="445" spans="1:18" ht="15.75">
      <c r="A445" s="3"/>
      <c r="B445" s="3"/>
      <c r="C445" s="3"/>
      <c r="D445" s="3"/>
      <c r="E445" s="3"/>
      <c r="F445" s="12"/>
      <c r="G445" s="12"/>
      <c r="H445" s="12"/>
      <c r="I445" s="12"/>
      <c r="J445" s="12"/>
      <c r="K445" s="12"/>
      <c r="L445" s="12"/>
      <c r="M445" s="12"/>
      <c r="N445" s="12"/>
      <c r="O445" s="12"/>
      <c r="P445" s="12"/>
      <c r="Q445" s="3"/>
      <c r="R445" s="3"/>
    </row>
    <row r="446" spans="1:18" ht="15.75">
      <c r="A446" s="3"/>
      <c r="B446" s="3" t="s">
        <v>136</v>
      </c>
      <c r="C446" s="3"/>
      <c r="D446" s="3"/>
      <c r="E446" s="3"/>
      <c r="F446" s="12"/>
      <c r="G446" s="12"/>
      <c r="H446" s="12"/>
      <c r="I446" s="12"/>
      <c r="J446" s="12"/>
      <c r="K446" s="12"/>
      <c r="L446" s="12"/>
      <c r="M446" s="12"/>
      <c r="N446" s="12"/>
      <c r="O446" s="12"/>
      <c r="P446" s="12"/>
      <c r="Q446" s="3"/>
      <c r="R446" s="3"/>
    </row>
    <row r="447" spans="1:18" ht="15.75">
      <c r="A447" s="3"/>
      <c r="B447" s="3"/>
      <c r="C447" s="3"/>
      <c r="D447" s="3"/>
      <c r="E447" s="3"/>
      <c r="F447" s="12"/>
      <c r="G447" s="12"/>
      <c r="H447" s="12"/>
      <c r="I447" s="12"/>
      <c r="J447" s="12"/>
      <c r="K447" s="12"/>
      <c r="L447" s="12"/>
      <c r="M447" s="12"/>
      <c r="N447" s="12"/>
      <c r="O447" s="12"/>
      <c r="P447" s="12"/>
      <c r="Q447" s="3"/>
      <c r="R447" s="3"/>
    </row>
    <row r="448" spans="1:18" ht="15.75">
      <c r="A448" s="3"/>
      <c r="B448" s="3"/>
      <c r="C448" s="3"/>
      <c r="D448" s="3"/>
      <c r="E448" s="3"/>
      <c r="F448" s="12"/>
      <c r="G448" s="12"/>
      <c r="H448" s="12"/>
      <c r="I448" s="12"/>
      <c r="J448" s="12"/>
      <c r="K448" s="12"/>
      <c r="L448" s="12"/>
      <c r="M448" s="12"/>
      <c r="N448" s="12"/>
      <c r="O448" s="12"/>
      <c r="P448" s="12"/>
      <c r="Q448" s="3"/>
      <c r="R448" s="3"/>
    </row>
    <row r="449" spans="1:18" ht="15.75">
      <c r="A449" s="3"/>
      <c r="B449" s="3"/>
      <c r="C449" s="3"/>
      <c r="D449" s="3"/>
      <c r="E449" s="3"/>
      <c r="F449" s="12"/>
      <c r="G449" s="12"/>
      <c r="H449" s="12"/>
      <c r="I449" s="12"/>
      <c r="J449" s="12"/>
      <c r="K449" s="12"/>
      <c r="L449" s="12"/>
      <c r="M449" s="12"/>
      <c r="N449" s="12"/>
      <c r="O449" s="12"/>
      <c r="P449" s="12"/>
      <c r="Q449" s="3"/>
      <c r="R449" s="3"/>
    </row>
    <row r="450" spans="1:18" ht="15.75">
      <c r="A450" s="3"/>
      <c r="B450" s="3"/>
      <c r="C450" s="3"/>
      <c r="D450" s="3"/>
      <c r="E450" s="3"/>
      <c r="F450" s="12"/>
      <c r="G450" s="12"/>
      <c r="H450" s="12"/>
      <c r="I450" s="12"/>
      <c r="J450" s="12"/>
      <c r="K450" s="12"/>
      <c r="L450" s="12"/>
      <c r="M450" s="12"/>
      <c r="N450" s="12"/>
      <c r="O450" s="12"/>
      <c r="P450" s="12"/>
      <c r="Q450" s="3"/>
      <c r="R450" s="3"/>
    </row>
    <row r="451" spans="1:18" ht="15.75">
      <c r="A451" s="3"/>
      <c r="B451" s="3"/>
      <c r="C451" s="3"/>
      <c r="D451" s="3"/>
      <c r="E451" s="3"/>
      <c r="F451" s="12"/>
      <c r="G451" s="12"/>
      <c r="H451" s="12"/>
      <c r="I451" s="12"/>
      <c r="J451" s="12"/>
      <c r="K451" s="12"/>
      <c r="L451" s="12"/>
      <c r="M451" s="12"/>
      <c r="N451" s="12"/>
      <c r="O451" s="12"/>
      <c r="P451" s="12"/>
      <c r="Q451" s="3"/>
      <c r="R451" s="3"/>
    </row>
    <row r="452" spans="1:18" ht="15.75">
      <c r="A452" s="3"/>
      <c r="B452" s="3"/>
      <c r="C452" s="3"/>
      <c r="D452" s="3"/>
      <c r="E452" s="3"/>
      <c r="F452" s="12"/>
      <c r="G452" s="12"/>
      <c r="H452" s="12"/>
      <c r="I452" s="12"/>
      <c r="J452" s="12"/>
      <c r="K452" s="12"/>
      <c r="L452" s="12"/>
      <c r="M452" s="12"/>
      <c r="N452" s="12"/>
      <c r="O452" s="12"/>
      <c r="P452" s="12"/>
      <c r="Q452" s="3"/>
      <c r="R452" s="3"/>
    </row>
    <row r="453" spans="1:18" ht="15.75">
      <c r="A453" s="3"/>
      <c r="B453" s="3"/>
      <c r="C453" s="3"/>
      <c r="D453" s="3"/>
      <c r="E453" s="3"/>
      <c r="F453" s="12"/>
      <c r="G453" s="12"/>
      <c r="H453" s="12"/>
      <c r="I453" s="12"/>
      <c r="J453" s="12"/>
      <c r="K453" s="12"/>
      <c r="L453" s="12"/>
      <c r="M453" s="12"/>
      <c r="N453" s="12"/>
      <c r="O453" s="12"/>
      <c r="P453" s="12"/>
      <c r="Q453" s="3"/>
      <c r="R453" s="3"/>
    </row>
    <row r="454" spans="1:18" ht="15.75">
      <c r="A454" s="3"/>
      <c r="B454" s="3"/>
      <c r="C454" s="3"/>
      <c r="D454" s="3"/>
      <c r="E454" s="3"/>
      <c r="F454" s="12"/>
      <c r="G454" s="12"/>
      <c r="H454" s="12"/>
      <c r="I454" s="12"/>
      <c r="J454" s="12"/>
      <c r="K454" s="12"/>
      <c r="L454" s="12"/>
      <c r="M454" s="12"/>
      <c r="N454" s="12"/>
      <c r="O454" s="12"/>
      <c r="P454" s="12"/>
      <c r="Q454" s="3"/>
      <c r="R454" s="3"/>
    </row>
    <row r="455" spans="1:18" ht="15.75">
      <c r="A455" s="25" t="s">
        <v>73</v>
      </c>
      <c r="B455" s="2" t="s">
        <v>14</v>
      </c>
      <c r="C455" s="3"/>
      <c r="D455" s="3"/>
      <c r="E455" s="3"/>
      <c r="F455" s="3"/>
      <c r="G455" s="3"/>
      <c r="H455" s="3"/>
      <c r="I455" s="3"/>
      <c r="J455" s="3"/>
      <c r="K455" s="3"/>
      <c r="L455" s="3"/>
      <c r="M455" s="3"/>
      <c r="N455" s="3"/>
      <c r="O455" s="3"/>
      <c r="P455" s="12"/>
      <c r="Q455" s="3"/>
      <c r="R455" s="3"/>
    </row>
    <row r="456" spans="1:18" ht="15.75">
      <c r="A456" s="25"/>
      <c r="B456" s="2"/>
      <c r="C456" s="3"/>
      <c r="D456" s="3"/>
      <c r="E456" s="3"/>
      <c r="F456" s="12"/>
      <c r="G456" s="12"/>
      <c r="H456" s="12"/>
      <c r="I456" s="12"/>
      <c r="J456" s="12"/>
      <c r="K456" s="12"/>
      <c r="L456" s="12"/>
      <c r="M456" s="12"/>
      <c r="N456" s="12"/>
      <c r="O456" s="12"/>
      <c r="P456" s="12"/>
      <c r="Q456" s="3"/>
      <c r="R456" s="3"/>
    </row>
    <row r="457" spans="1:18" ht="15.75">
      <c r="A457" s="3"/>
      <c r="B457" s="3"/>
      <c r="C457" s="3"/>
      <c r="D457" s="3"/>
      <c r="E457" s="3"/>
      <c r="F457" s="12"/>
      <c r="G457" s="12"/>
      <c r="H457" s="12"/>
      <c r="I457" s="6"/>
      <c r="J457" s="8"/>
      <c r="K457" s="8"/>
      <c r="L457" s="65"/>
      <c r="M457" s="6"/>
      <c r="N457" s="8"/>
      <c r="O457" s="8"/>
      <c r="P457" s="12"/>
      <c r="Q457" s="3"/>
      <c r="R457" s="3"/>
    </row>
    <row r="458" spans="1:18" ht="15.75">
      <c r="A458" s="3"/>
      <c r="B458" s="3"/>
      <c r="C458" s="3"/>
      <c r="D458" s="3"/>
      <c r="E458" s="3"/>
      <c r="F458" s="3"/>
      <c r="G458" s="3"/>
      <c r="H458" s="3"/>
      <c r="I458" s="3"/>
      <c r="J458" s="12"/>
      <c r="K458" s="12"/>
      <c r="L458" s="12"/>
      <c r="M458" s="12"/>
      <c r="N458" s="12"/>
      <c r="O458" s="12"/>
      <c r="P458" s="12"/>
      <c r="Q458" s="3"/>
      <c r="R458" s="3"/>
    </row>
    <row r="459" spans="1:18" ht="15.75">
      <c r="A459" s="3"/>
      <c r="B459" s="3"/>
      <c r="C459" s="3"/>
      <c r="D459" s="3"/>
      <c r="E459" s="3"/>
      <c r="F459" s="3"/>
      <c r="G459" s="3"/>
      <c r="H459" s="3"/>
      <c r="I459" s="3"/>
      <c r="J459" s="12"/>
      <c r="K459" s="12"/>
      <c r="L459" s="12"/>
      <c r="M459" s="12"/>
      <c r="N459" s="12"/>
      <c r="O459" s="12"/>
      <c r="P459" s="12"/>
      <c r="Q459" s="3"/>
      <c r="R459" s="3"/>
    </row>
    <row r="460" spans="1:18" ht="15.75">
      <c r="A460" s="3"/>
      <c r="B460" s="3"/>
      <c r="C460" s="3"/>
      <c r="D460" s="3"/>
      <c r="E460" s="3"/>
      <c r="F460" s="3"/>
      <c r="G460" s="3"/>
      <c r="H460" s="3"/>
      <c r="I460" s="9" t="s">
        <v>4</v>
      </c>
      <c r="J460" s="3"/>
      <c r="K460" s="9" t="s">
        <v>277</v>
      </c>
      <c r="L460" s="12"/>
      <c r="M460" s="12"/>
      <c r="N460" s="12"/>
      <c r="O460" s="12"/>
      <c r="P460" s="12"/>
      <c r="Q460" s="3"/>
      <c r="R460" s="3"/>
    </row>
    <row r="461" spans="1:18" ht="15.75">
      <c r="A461" s="3"/>
      <c r="B461" s="3"/>
      <c r="C461" s="3"/>
      <c r="D461" s="3"/>
      <c r="E461" s="3"/>
      <c r="F461" s="3"/>
      <c r="G461" s="3"/>
      <c r="H461" s="3"/>
      <c r="I461" s="9" t="s">
        <v>7</v>
      </c>
      <c r="J461" s="3"/>
      <c r="K461" s="9" t="s">
        <v>6</v>
      </c>
      <c r="L461" s="12"/>
      <c r="M461" s="12"/>
      <c r="N461" s="12"/>
      <c r="O461" s="12"/>
      <c r="P461" s="12"/>
      <c r="Q461" s="3"/>
      <c r="R461" s="3"/>
    </row>
    <row r="462" spans="1:18" ht="15.75">
      <c r="A462" s="3"/>
      <c r="B462" s="3"/>
      <c r="C462" s="3"/>
      <c r="D462" s="3"/>
      <c r="E462" s="3"/>
      <c r="F462" s="3"/>
      <c r="G462" s="3"/>
      <c r="H462" s="3"/>
      <c r="I462" s="9" t="s">
        <v>8</v>
      </c>
      <c r="J462" s="3"/>
      <c r="K462" s="9" t="s">
        <v>7</v>
      </c>
      <c r="L462" s="12"/>
      <c r="M462" s="12"/>
      <c r="N462" s="12"/>
      <c r="O462" s="12"/>
      <c r="P462" s="12"/>
      <c r="Q462" s="3"/>
      <c r="R462" s="3"/>
    </row>
    <row r="463" spans="1:18" ht="15.75">
      <c r="A463" s="3"/>
      <c r="B463" s="3"/>
      <c r="C463" s="3"/>
      <c r="D463" s="3"/>
      <c r="E463" s="3"/>
      <c r="F463" s="3"/>
      <c r="G463" s="3"/>
      <c r="H463" s="3"/>
      <c r="I463" s="9"/>
      <c r="J463" s="3"/>
      <c r="K463" s="9" t="s">
        <v>10</v>
      </c>
      <c r="L463" s="12"/>
      <c r="M463" s="12"/>
      <c r="N463" s="12"/>
      <c r="O463" s="12"/>
      <c r="P463" s="12"/>
      <c r="Q463" s="3"/>
      <c r="R463" s="3"/>
    </row>
    <row r="464" spans="1:18" ht="15.75">
      <c r="A464" s="3"/>
      <c r="B464" s="3"/>
      <c r="C464" s="3"/>
      <c r="D464" s="3"/>
      <c r="E464" s="3"/>
      <c r="F464" s="3"/>
      <c r="G464" s="3"/>
      <c r="H464" s="3"/>
      <c r="I464" s="63">
        <v>38564</v>
      </c>
      <c r="J464" s="3"/>
      <c r="K464" s="63">
        <v>38564</v>
      </c>
      <c r="L464" s="12"/>
      <c r="M464" s="12"/>
      <c r="N464" s="12"/>
      <c r="O464" s="12"/>
      <c r="P464" s="12"/>
      <c r="Q464" s="3"/>
      <c r="R464" s="3"/>
    </row>
    <row r="465" spans="1:18" ht="15.75">
      <c r="A465" s="3"/>
      <c r="B465" s="3"/>
      <c r="C465" s="3"/>
      <c r="D465" s="3"/>
      <c r="E465" s="3"/>
      <c r="F465" s="3"/>
      <c r="G465" s="7"/>
      <c r="H465" s="3"/>
      <c r="I465" s="7" t="s">
        <v>283</v>
      </c>
      <c r="J465" s="3"/>
      <c r="K465" s="7" t="s">
        <v>283</v>
      </c>
      <c r="L465" s="12"/>
      <c r="M465" s="12"/>
      <c r="N465" s="12"/>
      <c r="O465" s="12"/>
      <c r="P465" s="12"/>
      <c r="Q465" s="3"/>
      <c r="R465" s="3"/>
    </row>
    <row r="466" spans="3:18" ht="15.75">
      <c r="C466" s="31" t="s">
        <v>278</v>
      </c>
      <c r="D466" s="31"/>
      <c r="E466" s="31"/>
      <c r="F466" s="31"/>
      <c r="G466" s="59"/>
      <c r="H466" s="31"/>
      <c r="I466" s="33"/>
      <c r="J466" s="34"/>
      <c r="K466" s="33"/>
      <c r="L466" s="12"/>
      <c r="M466" s="12"/>
      <c r="N466" s="12"/>
      <c r="O466" s="12"/>
      <c r="P466" s="12"/>
      <c r="Q466" s="3"/>
      <c r="R466" s="3"/>
    </row>
    <row r="467" spans="3:18" ht="15.75">
      <c r="C467" s="31"/>
      <c r="D467" s="37" t="s">
        <v>279</v>
      </c>
      <c r="E467" s="31"/>
      <c r="F467" s="31"/>
      <c r="G467" s="31"/>
      <c r="H467" s="31"/>
      <c r="I467" s="33">
        <v>10000</v>
      </c>
      <c r="J467" s="34" t="s">
        <v>1</v>
      </c>
      <c r="K467" s="33">
        <v>10000</v>
      </c>
      <c r="L467" s="12"/>
      <c r="M467" s="12"/>
      <c r="N467" s="12"/>
      <c r="O467" s="12"/>
      <c r="P467" s="12"/>
      <c r="Q467" s="3"/>
      <c r="R467" s="3"/>
    </row>
    <row r="468" spans="3:18" ht="15.75">
      <c r="C468" s="31"/>
      <c r="D468" s="37" t="s">
        <v>280</v>
      </c>
      <c r="E468" s="31"/>
      <c r="F468" s="31"/>
      <c r="G468" s="31"/>
      <c r="H468" s="31"/>
      <c r="I468" s="36">
        <v>0</v>
      </c>
      <c r="J468" s="34"/>
      <c r="K468" s="34">
        <v>0</v>
      </c>
      <c r="L468" s="12"/>
      <c r="M468" s="12"/>
      <c r="N468" s="12"/>
      <c r="O468" s="12"/>
      <c r="P468" s="12"/>
      <c r="Q468" s="3"/>
      <c r="R468" s="3"/>
    </row>
    <row r="469" spans="3:18" ht="23.25" customHeight="1" thickBot="1">
      <c r="C469" s="31"/>
      <c r="D469" s="31"/>
      <c r="E469" s="31"/>
      <c r="F469" s="31"/>
      <c r="G469" s="31"/>
      <c r="H469" s="31"/>
      <c r="I469" s="88">
        <f>+I467+I468</f>
        <v>10000</v>
      </c>
      <c r="J469" s="34"/>
      <c r="K469" s="88">
        <f>+K467+K468</f>
        <v>10000</v>
      </c>
      <c r="L469" s="12"/>
      <c r="M469" s="12"/>
      <c r="N469" s="12"/>
      <c r="O469" s="12"/>
      <c r="P469" s="12"/>
      <c r="Q469" s="3"/>
      <c r="R469" s="3"/>
    </row>
    <row r="470" spans="3:18" ht="23.25" customHeight="1" thickTop="1">
      <c r="C470" s="31"/>
      <c r="D470" s="31"/>
      <c r="E470" s="31"/>
      <c r="F470" s="31"/>
      <c r="G470" s="31"/>
      <c r="H470" s="31"/>
      <c r="I470" s="34"/>
      <c r="J470" s="34"/>
      <c r="K470" s="34"/>
      <c r="L470" s="12"/>
      <c r="M470" s="12"/>
      <c r="N470" s="12"/>
      <c r="O470" s="12"/>
      <c r="P470" s="12"/>
      <c r="Q470" s="3"/>
      <c r="R470" s="3"/>
    </row>
    <row r="471" spans="1:18" ht="15.75">
      <c r="A471" s="25"/>
      <c r="B471" s="2"/>
      <c r="C471" s="3"/>
      <c r="D471" s="3"/>
      <c r="E471" s="3"/>
      <c r="F471" s="12"/>
      <c r="G471" s="12"/>
      <c r="H471" s="12"/>
      <c r="I471" s="12"/>
      <c r="J471" s="12"/>
      <c r="K471" s="12"/>
      <c r="L471" s="12"/>
      <c r="M471" s="12"/>
      <c r="N471" s="12"/>
      <c r="O471" s="12"/>
      <c r="P471" s="12"/>
      <c r="Q471" s="3"/>
      <c r="R471" s="3"/>
    </row>
    <row r="472" spans="1:18" ht="15.75">
      <c r="A472" s="3"/>
      <c r="B472" s="3"/>
      <c r="C472" s="3"/>
      <c r="D472" s="3"/>
      <c r="E472" s="3"/>
      <c r="F472" s="12"/>
      <c r="G472" s="12"/>
      <c r="H472" s="12"/>
      <c r="I472" s="6"/>
      <c r="J472" s="8"/>
      <c r="K472" s="8"/>
      <c r="L472" s="65"/>
      <c r="M472" s="6"/>
      <c r="N472" s="8"/>
      <c r="O472" s="8"/>
      <c r="P472" s="12"/>
      <c r="Q472" s="3"/>
      <c r="R472" s="3"/>
    </row>
    <row r="473" spans="1:18" ht="15.75">
      <c r="A473" s="3"/>
      <c r="B473" s="3"/>
      <c r="C473" s="3"/>
      <c r="D473" s="3"/>
      <c r="E473" s="3"/>
      <c r="F473" s="3"/>
      <c r="G473" s="3"/>
      <c r="H473" s="3"/>
      <c r="I473" s="3"/>
      <c r="J473" s="12"/>
      <c r="K473" s="12"/>
      <c r="L473" s="12"/>
      <c r="M473" s="12"/>
      <c r="N473" s="12"/>
      <c r="O473" s="12"/>
      <c r="P473" s="12"/>
      <c r="Q473" s="3"/>
      <c r="R473" s="3"/>
    </row>
    <row r="474" spans="1:18" ht="15.75">
      <c r="A474" s="3"/>
      <c r="B474" s="3"/>
      <c r="C474" s="3"/>
      <c r="D474" s="3"/>
      <c r="E474" s="3"/>
      <c r="F474" s="3"/>
      <c r="G474" s="3"/>
      <c r="H474" s="3"/>
      <c r="I474" s="3"/>
      <c r="J474" s="12"/>
      <c r="K474" s="12"/>
      <c r="L474" s="12"/>
      <c r="M474" s="12"/>
      <c r="N474" s="12"/>
      <c r="O474" s="12"/>
      <c r="P474" s="12"/>
      <c r="Q474" s="3"/>
      <c r="R474" s="3"/>
    </row>
    <row r="475" spans="1:18" ht="15.75">
      <c r="A475" s="3"/>
      <c r="B475" s="3"/>
      <c r="C475" s="3"/>
      <c r="D475" s="3"/>
      <c r="E475" s="3"/>
      <c r="F475" s="3"/>
      <c r="G475" s="3"/>
      <c r="H475" s="3"/>
      <c r="I475" s="3"/>
      <c r="J475" s="12"/>
      <c r="K475" s="12"/>
      <c r="L475" s="12"/>
      <c r="M475" s="12"/>
      <c r="N475" s="12"/>
      <c r="O475" s="12"/>
      <c r="P475" s="12"/>
      <c r="Q475" s="3"/>
      <c r="R475" s="3"/>
    </row>
    <row r="476" spans="1:18" ht="15" customHeight="1">
      <c r="A476" s="25" t="s">
        <v>74</v>
      </c>
      <c r="B476" s="2" t="s">
        <v>85</v>
      </c>
      <c r="C476" s="3"/>
      <c r="D476" s="3"/>
      <c r="E476" s="3"/>
      <c r="F476" s="12"/>
      <c r="G476" s="12"/>
      <c r="H476" s="12"/>
      <c r="I476" s="12"/>
      <c r="J476" s="12"/>
      <c r="K476" s="12"/>
      <c r="L476" s="12"/>
      <c r="M476" s="12"/>
      <c r="N476" s="12"/>
      <c r="O476" s="12"/>
      <c r="P476" s="12"/>
      <c r="Q476" s="3"/>
      <c r="R476" s="3"/>
    </row>
    <row r="477" spans="1:18" ht="15" customHeight="1">
      <c r="A477" s="3"/>
      <c r="B477" s="3"/>
      <c r="C477" s="3"/>
      <c r="D477" s="3"/>
      <c r="E477" s="3"/>
      <c r="F477" s="12"/>
      <c r="G477" s="12"/>
      <c r="H477" s="12"/>
      <c r="I477" s="12"/>
      <c r="J477" s="12"/>
      <c r="K477" s="7" t="s">
        <v>1</v>
      </c>
      <c r="L477" s="12"/>
      <c r="M477" s="7" t="s">
        <v>1</v>
      </c>
      <c r="N477" s="12"/>
      <c r="O477" s="12"/>
      <c r="P477" s="12"/>
      <c r="Q477" s="3"/>
      <c r="R477" s="3"/>
    </row>
    <row r="478" spans="1:18" ht="15" customHeight="1">
      <c r="A478" s="3"/>
      <c r="B478" s="3" t="s">
        <v>1</v>
      </c>
      <c r="C478" s="3"/>
      <c r="D478" s="3"/>
      <c r="E478" s="3"/>
      <c r="F478" s="12"/>
      <c r="G478" s="12"/>
      <c r="H478" s="12"/>
      <c r="I478" s="12"/>
      <c r="J478" s="12"/>
      <c r="K478" s="24"/>
      <c r="L478" s="12"/>
      <c r="M478" s="24"/>
      <c r="N478" s="12"/>
      <c r="O478" s="12"/>
      <c r="P478" s="12"/>
      <c r="Q478" s="3"/>
      <c r="R478" s="3"/>
    </row>
    <row r="479" spans="1:18" ht="15" customHeight="1">
      <c r="A479" s="3" t="s">
        <v>1</v>
      </c>
      <c r="B479" s="3"/>
      <c r="C479" s="3"/>
      <c r="D479" s="3"/>
      <c r="E479" s="3"/>
      <c r="F479" s="12"/>
      <c r="G479" s="12"/>
      <c r="H479" s="12"/>
      <c r="I479" s="12"/>
      <c r="J479" s="12"/>
      <c r="K479" s="7" t="s">
        <v>1</v>
      </c>
      <c r="L479" s="12"/>
      <c r="M479" s="7" t="s">
        <v>1</v>
      </c>
      <c r="N479" s="12"/>
      <c r="O479" s="12"/>
      <c r="P479" s="12"/>
      <c r="Q479" s="3"/>
      <c r="R479" s="3"/>
    </row>
    <row r="480" spans="1:18" ht="15" customHeight="1">
      <c r="A480" s="3"/>
      <c r="B480" s="3"/>
      <c r="C480" s="3"/>
      <c r="D480" s="3"/>
      <c r="E480" s="3"/>
      <c r="F480" s="12"/>
      <c r="G480" s="12"/>
      <c r="H480" s="12"/>
      <c r="I480" s="12"/>
      <c r="J480" s="12"/>
      <c r="K480" s="7"/>
      <c r="L480" s="12"/>
      <c r="M480" s="7"/>
      <c r="N480" s="12"/>
      <c r="O480" s="12"/>
      <c r="P480" s="12"/>
      <c r="Q480" s="3"/>
      <c r="R480" s="3"/>
    </row>
    <row r="481" spans="1:18" ht="15.75">
      <c r="A481" s="25" t="s">
        <v>75</v>
      </c>
      <c r="B481" s="2" t="s">
        <v>84</v>
      </c>
      <c r="C481" s="3"/>
      <c r="D481" s="3"/>
      <c r="E481" s="3"/>
      <c r="F481" s="12"/>
      <c r="G481" s="12"/>
      <c r="H481" s="12"/>
      <c r="I481" s="12"/>
      <c r="J481" s="12"/>
      <c r="K481" s="12"/>
      <c r="L481" s="12"/>
      <c r="M481" s="12"/>
      <c r="N481" s="12"/>
      <c r="O481" s="12"/>
      <c r="P481" s="12"/>
      <c r="Q481" s="3"/>
      <c r="R481" s="3"/>
    </row>
    <row r="482" spans="1:18" ht="15.75">
      <c r="A482" s="3"/>
      <c r="B482" s="15"/>
      <c r="C482" s="3"/>
      <c r="D482" s="3"/>
      <c r="E482" s="3"/>
      <c r="F482" s="12"/>
      <c r="G482" s="12"/>
      <c r="H482" s="12"/>
      <c r="I482" s="12"/>
      <c r="J482" s="12"/>
      <c r="K482" s="12"/>
      <c r="L482" s="12"/>
      <c r="M482" s="12"/>
      <c r="N482" s="12"/>
      <c r="O482" s="12"/>
      <c r="P482" s="12"/>
      <c r="Q482" s="3"/>
      <c r="R482" s="3"/>
    </row>
    <row r="483" spans="1:18" ht="15.75">
      <c r="A483" s="3"/>
      <c r="B483" s="15"/>
      <c r="C483" s="3"/>
      <c r="D483" s="3"/>
      <c r="E483" s="3"/>
      <c r="F483" s="12"/>
      <c r="G483" s="12"/>
      <c r="H483" s="12"/>
      <c r="I483" s="12"/>
      <c r="J483" s="12"/>
      <c r="K483" s="12"/>
      <c r="L483" s="12"/>
      <c r="M483" s="12"/>
      <c r="N483" s="12"/>
      <c r="O483" s="12"/>
      <c r="P483" s="12"/>
      <c r="Q483" s="3"/>
      <c r="R483" s="3"/>
    </row>
    <row r="484" spans="1:18" ht="15.75">
      <c r="A484" s="3"/>
      <c r="B484" s="3"/>
      <c r="C484" s="3"/>
      <c r="D484" s="3"/>
      <c r="E484" s="3"/>
      <c r="F484" s="12"/>
      <c r="G484" s="12"/>
      <c r="H484" s="3"/>
      <c r="I484" s="12"/>
      <c r="J484" s="12"/>
      <c r="K484" s="24"/>
      <c r="L484" s="12"/>
      <c r="M484" s="24"/>
      <c r="N484" s="12"/>
      <c r="O484" s="3"/>
      <c r="P484" s="12"/>
      <c r="Q484" s="3"/>
      <c r="R484" s="3"/>
    </row>
    <row r="485" spans="1:18" ht="15.75">
      <c r="A485" s="3"/>
      <c r="B485" s="3"/>
      <c r="C485" s="3"/>
      <c r="D485" s="3"/>
      <c r="E485" s="3"/>
      <c r="F485" s="12"/>
      <c r="G485" s="12"/>
      <c r="H485" s="3"/>
      <c r="I485" s="12"/>
      <c r="J485" s="12"/>
      <c r="K485" s="24"/>
      <c r="L485" s="12"/>
      <c r="M485" s="24"/>
      <c r="N485" s="12"/>
      <c r="O485" s="3"/>
      <c r="P485" s="12"/>
      <c r="Q485" s="3"/>
      <c r="R485" s="3"/>
    </row>
    <row r="486" spans="1:18" ht="15.75">
      <c r="A486" s="25" t="s">
        <v>76</v>
      </c>
      <c r="B486" s="2" t="s">
        <v>169</v>
      </c>
      <c r="C486" s="3"/>
      <c r="D486" s="3"/>
      <c r="E486" s="3"/>
      <c r="F486" s="12"/>
      <c r="G486" s="12"/>
      <c r="H486" s="3"/>
      <c r="I486" s="12"/>
      <c r="J486" s="12"/>
      <c r="K486" s="24"/>
      <c r="L486" s="12"/>
      <c r="M486" s="24"/>
      <c r="N486" s="12"/>
      <c r="O486" s="3"/>
      <c r="P486" s="12"/>
      <c r="Q486" s="3"/>
      <c r="R486" s="3"/>
    </row>
    <row r="487" spans="1:18" ht="15.75">
      <c r="A487" s="3"/>
      <c r="B487" s="3"/>
      <c r="C487" s="3"/>
      <c r="D487" s="3"/>
      <c r="E487" s="3"/>
      <c r="F487" s="12"/>
      <c r="G487" s="12"/>
      <c r="H487" s="3"/>
      <c r="I487" s="12"/>
      <c r="J487" s="12"/>
      <c r="K487" s="24"/>
      <c r="L487" s="12"/>
      <c r="M487" s="24"/>
      <c r="N487" s="12"/>
      <c r="O487" s="3"/>
      <c r="P487" s="12"/>
      <c r="Q487" s="3"/>
      <c r="R487" s="3"/>
    </row>
    <row r="488" spans="1:18" ht="15.75">
      <c r="A488" s="3"/>
      <c r="B488" s="15"/>
      <c r="C488" s="3"/>
      <c r="D488" s="3"/>
      <c r="E488" s="3"/>
      <c r="F488" s="12"/>
      <c r="G488" s="12"/>
      <c r="H488" s="12"/>
      <c r="I488" s="12"/>
      <c r="J488" s="12"/>
      <c r="K488" s="12"/>
      <c r="L488" s="12"/>
      <c r="M488" s="12"/>
      <c r="N488" s="12"/>
      <c r="O488" s="12"/>
      <c r="P488" s="12"/>
      <c r="Q488" s="3"/>
      <c r="R488" s="3"/>
    </row>
    <row r="489" spans="1:18" ht="15.75">
      <c r="A489" s="3"/>
      <c r="B489" s="3"/>
      <c r="C489" s="3"/>
      <c r="D489" s="3"/>
      <c r="E489" s="3"/>
      <c r="F489" s="12"/>
      <c r="G489" s="12"/>
      <c r="H489" s="3"/>
      <c r="I489" s="12"/>
      <c r="J489" s="12"/>
      <c r="K489" s="24"/>
      <c r="L489" s="12"/>
      <c r="M489" s="24"/>
      <c r="N489" s="12"/>
      <c r="O489" s="3"/>
      <c r="P489" s="12"/>
      <c r="Q489" s="3"/>
      <c r="R489" s="3"/>
    </row>
    <row r="490" spans="1:18" ht="15.75">
      <c r="A490" s="3"/>
      <c r="B490" s="3"/>
      <c r="C490" s="3"/>
      <c r="D490" s="3"/>
      <c r="E490" s="3"/>
      <c r="F490" s="12"/>
      <c r="G490" s="12"/>
      <c r="H490" s="3"/>
      <c r="I490" s="12"/>
      <c r="J490" s="12"/>
      <c r="K490" s="24"/>
      <c r="L490" s="12"/>
      <c r="M490" s="24"/>
      <c r="N490" s="12"/>
      <c r="O490" s="3"/>
      <c r="P490" s="12"/>
      <c r="Q490" s="3"/>
      <c r="R490" s="3"/>
    </row>
    <row r="491" spans="1:18" ht="15.75">
      <c r="A491" s="3"/>
      <c r="B491" s="3"/>
      <c r="C491" s="3"/>
      <c r="D491" s="3"/>
      <c r="E491" s="3"/>
      <c r="F491" s="12"/>
      <c r="G491" s="12"/>
      <c r="H491" s="3"/>
      <c r="I491" s="12"/>
      <c r="J491" s="12"/>
      <c r="K491" s="24"/>
      <c r="L491" s="12"/>
      <c r="M491" s="24"/>
      <c r="N491" s="12"/>
      <c r="O491" s="3"/>
      <c r="P491" s="12"/>
      <c r="Q491" s="3"/>
      <c r="R491" s="3"/>
    </row>
    <row r="492" spans="1:18" ht="15.75">
      <c r="A492" s="3"/>
      <c r="B492" s="3"/>
      <c r="C492" s="3"/>
      <c r="D492" s="3"/>
      <c r="E492" s="3"/>
      <c r="F492" s="12"/>
      <c r="G492" s="12"/>
      <c r="H492" s="3"/>
      <c r="I492" s="12"/>
      <c r="J492" s="12"/>
      <c r="K492" s="24"/>
      <c r="L492" s="12"/>
      <c r="M492" s="24"/>
      <c r="N492" s="12"/>
      <c r="O492" s="3"/>
      <c r="P492" s="12"/>
      <c r="Q492" s="3"/>
      <c r="R492" s="3"/>
    </row>
    <row r="493" spans="1:18" ht="15.75">
      <c r="A493" s="3"/>
      <c r="B493" s="3"/>
      <c r="C493" s="3"/>
      <c r="D493" s="3"/>
      <c r="E493" s="3"/>
      <c r="F493" s="12"/>
      <c r="G493" s="12"/>
      <c r="H493" s="3"/>
      <c r="I493" s="12"/>
      <c r="J493" s="12"/>
      <c r="K493" s="24"/>
      <c r="L493" s="12"/>
      <c r="M493" s="24"/>
      <c r="N493" s="12"/>
      <c r="O493" s="3"/>
      <c r="P493" s="12"/>
      <c r="Q493" s="3"/>
      <c r="R493" s="3"/>
    </row>
    <row r="494" spans="1:18" ht="15.75">
      <c r="A494" s="3"/>
      <c r="B494" s="3"/>
      <c r="C494" s="3"/>
      <c r="D494" s="3"/>
      <c r="E494" s="3"/>
      <c r="F494" s="12"/>
      <c r="G494" s="12"/>
      <c r="H494" s="3"/>
      <c r="I494" s="12"/>
      <c r="J494" s="12"/>
      <c r="K494" s="24"/>
      <c r="L494" s="12"/>
      <c r="M494" s="24"/>
      <c r="N494" s="12"/>
      <c r="O494" s="3"/>
      <c r="P494" s="12"/>
      <c r="Q494" s="3"/>
      <c r="R494" s="3"/>
    </row>
    <row r="495" spans="1:18" ht="15.75">
      <c r="A495" s="3"/>
      <c r="B495" s="3"/>
      <c r="C495" s="3"/>
      <c r="D495" s="3"/>
      <c r="E495" s="3"/>
      <c r="F495" s="12"/>
      <c r="G495" s="12"/>
      <c r="H495" s="3"/>
      <c r="I495" s="12"/>
      <c r="J495" s="12"/>
      <c r="K495" s="24"/>
      <c r="L495" s="12"/>
      <c r="M495" s="24"/>
      <c r="N495" s="12"/>
      <c r="O495" s="3"/>
      <c r="P495" s="12"/>
      <c r="Q495" s="3"/>
      <c r="R495" s="3"/>
    </row>
    <row r="496" spans="1:18" ht="15.75">
      <c r="A496" s="3"/>
      <c r="B496" s="3"/>
      <c r="C496" s="3"/>
      <c r="D496" s="3"/>
      <c r="E496" s="3"/>
      <c r="F496" s="12"/>
      <c r="G496" s="12"/>
      <c r="H496" s="3"/>
      <c r="I496" s="12"/>
      <c r="J496" s="12"/>
      <c r="K496" s="24"/>
      <c r="L496" s="12"/>
      <c r="M496" s="24"/>
      <c r="N496" s="12"/>
      <c r="O496" s="3"/>
      <c r="P496" s="12"/>
      <c r="Q496" s="3"/>
      <c r="R496" s="3"/>
    </row>
    <row r="497" spans="1:18" ht="15.75">
      <c r="A497" s="3"/>
      <c r="B497" s="3"/>
      <c r="C497" s="3"/>
      <c r="D497" s="3"/>
      <c r="E497" s="3"/>
      <c r="F497" s="12"/>
      <c r="G497" s="12"/>
      <c r="H497" s="3"/>
      <c r="I497" s="12"/>
      <c r="J497" s="12"/>
      <c r="K497" s="24"/>
      <c r="L497" s="12"/>
      <c r="M497" s="24"/>
      <c r="N497" s="12"/>
      <c r="O497" s="3"/>
      <c r="P497" s="12"/>
      <c r="Q497" s="3"/>
      <c r="R497" s="3"/>
    </row>
    <row r="498" spans="1:18" ht="15.75">
      <c r="A498" s="3"/>
      <c r="B498" s="3"/>
      <c r="C498" s="3"/>
      <c r="D498" s="3"/>
      <c r="E498" s="3"/>
      <c r="F498" s="12"/>
      <c r="G498" s="12"/>
      <c r="H498" s="3"/>
      <c r="I498" s="12"/>
      <c r="J498" s="12"/>
      <c r="K498" s="24"/>
      <c r="L498" s="12"/>
      <c r="M498" s="24"/>
      <c r="N498" s="12"/>
      <c r="O498" s="3"/>
      <c r="P498" s="12"/>
      <c r="Q498" s="3"/>
      <c r="R498" s="3"/>
    </row>
    <row r="499" spans="1:18" ht="15.75">
      <c r="A499" s="3"/>
      <c r="B499" s="3"/>
      <c r="C499" s="3"/>
      <c r="D499" s="3"/>
      <c r="E499" s="3"/>
      <c r="F499" s="12"/>
      <c r="G499" s="12"/>
      <c r="H499" s="3"/>
      <c r="I499" s="12"/>
      <c r="J499" s="12"/>
      <c r="K499" s="24"/>
      <c r="L499" s="12"/>
      <c r="M499" s="24"/>
      <c r="N499" s="12"/>
      <c r="O499" s="3"/>
      <c r="P499" s="12"/>
      <c r="Q499" s="3"/>
      <c r="R499" s="3"/>
    </row>
    <row r="500" spans="1:18" ht="15.75">
      <c r="A500" s="3"/>
      <c r="B500" s="3"/>
      <c r="C500" s="3"/>
      <c r="D500" s="3"/>
      <c r="E500" s="3"/>
      <c r="F500" s="12"/>
      <c r="G500" s="12"/>
      <c r="H500" s="3"/>
      <c r="I500" s="12"/>
      <c r="J500" s="12"/>
      <c r="K500" s="24"/>
      <c r="L500" s="12"/>
      <c r="M500" s="24"/>
      <c r="N500" s="12"/>
      <c r="O500" s="3"/>
      <c r="P500" s="12"/>
      <c r="Q500" s="3"/>
      <c r="R500" s="3"/>
    </row>
    <row r="501" spans="1:18" ht="15.75">
      <c r="A501" s="3"/>
      <c r="B501" s="3"/>
      <c r="C501" s="3"/>
      <c r="D501" s="3"/>
      <c r="E501" s="3"/>
      <c r="F501" s="12"/>
      <c r="G501" s="12"/>
      <c r="H501" s="3"/>
      <c r="I501" s="12"/>
      <c r="J501" s="12"/>
      <c r="K501" s="24"/>
      <c r="L501" s="12"/>
      <c r="M501" s="24"/>
      <c r="N501" s="12"/>
      <c r="O501" s="3"/>
      <c r="P501" s="12"/>
      <c r="Q501" s="3"/>
      <c r="R501" s="3"/>
    </row>
    <row r="502" spans="1:18" ht="15.75">
      <c r="A502" s="3"/>
      <c r="B502" s="3"/>
      <c r="C502" s="3"/>
      <c r="D502" s="3"/>
      <c r="E502" s="3"/>
      <c r="F502" s="12"/>
      <c r="G502" s="12"/>
      <c r="H502" s="3"/>
      <c r="I502" s="12"/>
      <c r="J502" s="12"/>
      <c r="K502" s="24"/>
      <c r="L502" s="12"/>
      <c r="M502" s="24"/>
      <c r="N502" s="12"/>
      <c r="O502" s="3"/>
      <c r="P502" s="12"/>
      <c r="Q502" s="3"/>
      <c r="R502" s="3"/>
    </row>
    <row r="503" spans="1:18" ht="15.75">
      <c r="A503" s="3"/>
      <c r="B503" s="3"/>
      <c r="C503" s="3"/>
      <c r="D503" s="3"/>
      <c r="E503" s="3"/>
      <c r="F503" s="12"/>
      <c r="G503" s="12"/>
      <c r="H503" s="3"/>
      <c r="I503" s="12"/>
      <c r="J503" s="12"/>
      <c r="K503" s="24"/>
      <c r="L503" s="12"/>
      <c r="M503" s="24"/>
      <c r="N503" s="12"/>
      <c r="O503" s="3"/>
      <c r="P503" s="12"/>
      <c r="Q503" s="3"/>
      <c r="R503" s="3"/>
    </row>
    <row r="504" spans="1:18" ht="15.75">
      <c r="A504" s="3"/>
      <c r="B504" s="3"/>
      <c r="C504" s="3"/>
      <c r="D504" s="3"/>
      <c r="E504" s="3"/>
      <c r="F504" s="12"/>
      <c r="G504" s="12"/>
      <c r="H504" s="3"/>
      <c r="I504" s="12"/>
      <c r="J504" s="12"/>
      <c r="K504" s="24"/>
      <c r="L504" s="12"/>
      <c r="M504" s="24"/>
      <c r="N504" s="12"/>
      <c r="O504" s="3"/>
      <c r="P504" s="12"/>
      <c r="Q504" s="3"/>
      <c r="R504" s="3"/>
    </row>
    <row r="505" spans="1:18" ht="15.75">
      <c r="A505" s="3"/>
      <c r="B505" s="3"/>
      <c r="C505" s="3"/>
      <c r="D505" s="3"/>
      <c r="E505" s="3"/>
      <c r="F505" s="12"/>
      <c r="G505" s="12"/>
      <c r="H505" s="3"/>
      <c r="I505" s="12"/>
      <c r="J505" s="12"/>
      <c r="K505" s="24"/>
      <c r="L505" s="12"/>
      <c r="M505" s="24"/>
      <c r="N505" s="12"/>
      <c r="O505" s="3"/>
      <c r="P505" s="12"/>
      <c r="Q505" s="3"/>
      <c r="R505" s="3"/>
    </row>
    <row r="506" spans="1:18" ht="15.75">
      <c r="A506" s="3"/>
      <c r="B506" s="3"/>
      <c r="C506" s="3"/>
      <c r="D506" s="3"/>
      <c r="E506" s="3"/>
      <c r="F506" s="12"/>
      <c r="G506" s="12"/>
      <c r="H506" s="3"/>
      <c r="I506" s="12"/>
      <c r="J506" s="12"/>
      <c r="K506" s="24"/>
      <c r="L506" s="12"/>
      <c r="M506" s="24"/>
      <c r="N506" s="12"/>
      <c r="O506" s="3"/>
      <c r="P506" s="12"/>
      <c r="Q506" s="3"/>
      <c r="R506" s="3"/>
    </row>
    <row r="507" spans="1:18" ht="15.75">
      <c r="A507" s="3"/>
      <c r="B507" s="3"/>
      <c r="C507" s="3"/>
      <c r="D507" s="3"/>
      <c r="E507" s="3"/>
      <c r="F507" s="12"/>
      <c r="G507" s="12"/>
      <c r="H507" s="3"/>
      <c r="I507" s="12"/>
      <c r="J507" s="12"/>
      <c r="K507" s="24"/>
      <c r="L507" s="12"/>
      <c r="M507" s="24"/>
      <c r="N507" s="12"/>
      <c r="O507" s="3"/>
      <c r="P507" s="12"/>
      <c r="Q507" s="3"/>
      <c r="R507" s="3"/>
    </row>
    <row r="508" spans="1:18" ht="15.75">
      <c r="A508" s="3"/>
      <c r="B508" s="2" t="s">
        <v>170</v>
      </c>
      <c r="C508" s="3"/>
      <c r="D508" s="3"/>
      <c r="E508" s="3"/>
      <c r="F508" s="12"/>
      <c r="G508" s="12"/>
      <c r="H508" s="3"/>
      <c r="I508" s="12"/>
      <c r="J508" s="12"/>
      <c r="K508" s="24"/>
      <c r="L508" s="12"/>
      <c r="M508" s="24"/>
      <c r="N508" s="12"/>
      <c r="O508" s="3"/>
      <c r="P508" s="12"/>
      <c r="Q508" s="3"/>
      <c r="R508" s="3"/>
    </row>
    <row r="509" spans="1:18" ht="15.75">
      <c r="A509" s="3"/>
      <c r="B509" s="2"/>
      <c r="C509" s="3"/>
      <c r="D509" s="3"/>
      <c r="E509" s="3"/>
      <c r="F509" s="12"/>
      <c r="G509" s="12"/>
      <c r="H509" s="3"/>
      <c r="I509" s="12"/>
      <c r="J509" s="12"/>
      <c r="K509" s="24"/>
      <c r="L509" s="12"/>
      <c r="M509" s="24"/>
      <c r="N509" s="12"/>
      <c r="O509" s="3"/>
      <c r="P509" s="12"/>
      <c r="Q509" s="3"/>
      <c r="R509" s="3"/>
    </row>
    <row r="510" spans="1:18" ht="15.75">
      <c r="A510" s="3"/>
      <c r="B510" s="2"/>
      <c r="C510" s="3" t="s">
        <v>1</v>
      </c>
      <c r="D510" s="3"/>
      <c r="E510" s="3"/>
      <c r="F510" s="12"/>
      <c r="G510" s="12"/>
      <c r="H510" s="12"/>
      <c r="I510" s="12"/>
      <c r="J510" s="12"/>
      <c r="K510" s="12"/>
      <c r="L510" s="12"/>
      <c r="M510" s="12"/>
      <c r="N510" s="12"/>
      <c r="O510" s="12"/>
      <c r="P510" s="12"/>
      <c r="Q510" s="3"/>
      <c r="R510" s="3"/>
    </row>
    <row r="511" spans="1:18" ht="15.75">
      <c r="A511" s="3"/>
      <c r="B511" s="3"/>
      <c r="C511" s="3"/>
      <c r="D511" s="3"/>
      <c r="E511" s="3"/>
      <c r="F511" s="12"/>
      <c r="G511" s="12"/>
      <c r="H511" s="12"/>
      <c r="I511" s="12"/>
      <c r="J511" s="12"/>
      <c r="K511" s="12"/>
      <c r="L511" s="12"/>
      <c r="M511" s="12"/>
      <c r="N511" s="12"/>
      <c r="O511" s="12"/>
      <c r="P511" s="12"/>
      <c r="Q511" s="3"/>
      <c r="R511" s="3"/>
    </row>
    <row r="512" spans="1:18" ht="15.75">
      <c r="A512" s="3"/>
      <c r="B512" s="3"/>
      <c r="C512" s="3"/>
      <c r="D512" s="3"/>
      <c r="E512" s="3"/>
      <c r="F512" s="12"/>
      <c r="G512" s="12"/>
      <c r="H512" s="12"/>
      <c r="I512" s="12"/>
      <c r="J512" s="12"/>
      <c r="K512" s="12"/>
      <c r="L512" s="12"/>
      <c r="M512" s="12"/>
      <c r="N512" s="12"/>
      <c r="O512" s="12"/>
      <c r="P512" s="12"/>
      <c r="Q512" s="3"/>
      <c r="R512" s="3"/>
    </row>
    <row r="513" spans="1:18" ht="15.75">
      <c r="A513" s="3"/>
      <c r="B513" s="3"/>
      <c r="C513" s="3"/>
      <c r="D513" s="3"/>
      <c r="E513" s="3"/>
      <c r="F513" s="12"/>
      <c r="G513" s="12"/>
      <c r="H513" s="3"/>
      <c r="I513" s="11"/>
      <c r="J513" s="12"/>
      <c r="K513" s="83"/>
      <c r="L513" s="12"/>
      <c r="M513" s="83"/>
      <c r="N513" s="12"/>
      <c r="O513" s="3"/>
      <c r="P513" s="12"/>
      <c r="Q513" s="3"/>
      <c r="R513" s="3"/>
    </row>
    <row r="514" spans="1:18" ht="15.75">
      <c r="A514" s="3"/>
      <c r="B514" s="3"/>
      <c r="C514" s="3"/>
      <c r="D514" s="3"/>
      <c r="E514" s="3"/>
      <c r="F514" s="12"/>
      <c r="G514" s="12"/>
      <c r="H514" s="3"/>
      <c r="I514" s="11"/>
      <c r="J514" s="12"/>
      <c r="K514" s="83"/>
      <c r="L514" s="12"/>
      <c r="M514" s="83"/>
      <c r="N514" s="12"/>
      <c r="O514" s="3"/>
      <c r="P514" s="12"/>
      <c r="Q514" s="3"/>
      <c r="R514" s="3"/>
    </row>
    <row r="515" spans="1:18" ht="15.75">
      <c r="A515" s="3"/>
      <c r="B515" s="3"/>
      <c r="C515" s="3"/>
      <c r="D515" s="3"/>
      <c r="E515" s="3"/>
      <c r="F515" s="12"/>
      <c r="G515" s="12"/>
      <c r="H515" s="3"/>
      <c r="I515" s="11"/>
      <c r="J515" s="12"/>
      <c r="K515" s="83"/>
      <c r="L515" s="12"/>
      <c r="M515" s="83"/>
      <c r="N515" s="12"/>
      <c r="O515" s="3"/>
      <c r="P515" s="12"/>
      <c r="Q515" s="3"/>
      <c r="R515" s="3"/>
    </row>
    <row r="516" spans="1:18" ht="15.75">
      <c r="A516" s="3"/>
      <c r="B516" s="3"/>
      <c r="C516" s="3"/>
      <c r="D516" s="3"/>
      <c r="E516" s="3"/>
      <c r="F516" s="12"/>
      <c r="G516" s="12"/>
      <c r="H516" s="3"/>
      <c r="I516" s="11"/>
      <c r="J516" s="12"/>
      <c r="K516" s="83"/>
      <c r="L516" s="12"/>
      <c r="M516" s="83"/>
      <c r="N516" s="12"/>
      <c r="O516" s="3"/>
      <c r="P516" s="12"/>
      <c r="Q516" s="3"/>
      <c r="R516" s="3"/>
    </row>
    <row r="517" spans="1:18" ht="15.75">
      <c r="A517" s="3"/>
      <c r="B517" s="3"/>
      <c r="C517" s="3"/>
      <c r="D517" s="3"/>
      <c r="E517" s="3"/>
      <c r="F517" s="12"/>
      <c r="G517" s="12"/>
      <c r="H517" s="3"/>
      <c r="I517" s="11"/>
      <c r="J517" s="12"/>
      <c r="K517" s="83"/>
      <c r="L517" s="12"/>
      <c r="M517" s="83"/>
      <c r="N517" s="12"/>
      <c r="O517" s="3"/>
      <c r="P517" s="12"/>
      <c r="Q517" s="3"/>
      <c r="R517" s="3"/>
    </row>
    <row r="518" spans="1:18" ht="15.75">
      <c r="A518" s="3"/>
      <c r="B518" s="3"/>
      <c r="C518" s="3"/>
      <c r="D518" s="3"/>
      <c r="E518" s="3"/>
      <c r="F518" s="12"/>
      <c r="G518" s="12"/>
      <c r="H518" s="3"/>
      <c r="I518" s="11"/>
      <c r="J518" s="12"/>
      <c r="K518" s="83"/>
      <c r="L518" s="12"/>
      <c r="M518" s="83"/>
      <c r="N518" s="12"/>
      <c r="O518" s="3"/>
      <c r="P518" s="12"/>
      <c r="Q518" s="3"/>
      <c r="R518" s="3"/>
    </row>
    <row r="519" spans="1:18" ht="15.75">
      <c r="A519" s="3"/>
      <c r="B519" s="3"/>
      <c r="C519" s="3"/>
      <c r="D519" s="3"/>
      <c r="E519" s="3"/>
      <c r="F519" s="12"/>
      <c r="G519" s="12"/>
      <c r="H519" s="3"/>
      <c r="I519" s="11"/>
      <c r="J519" s="12"/>
      <c r="K519" s="83"/>
      <c r="L519" s="12"/>
      <c r="M519" s="83"/>
      <c r="N519" s="12"/>
      <c r="O519" s="3"/>
      <c r="P519" s="12"/>
      <c r="Q519" s="3"/>
      <c r="R519" s="3"/>
    </row>
    <row r="520" spans="1:18" ht="15.75">
      <c r="A520" s="3"/>
      <c r="B520" s="3"/>
      <c r="C520" s="3"/>
      <c r="D520" s="3"/>
      <c r="E520" s="3"/>
      <c r="F520" s="12"/>
      <c r="G520" s="12"/>
      <c r="H520" s="3"/>
      <c r="I520" s="11"/>
      <c r="J520" s="12"/>
      <c r="K520" s="83"/>
      <c r="L520" s="12"/>
      <c r="M520" s="83"/>
      <c r="N520" s="12"/>
      <c r="O520" s="3"/>
      <c r="P520" s="12"/>
      <c r="Q520" s="3"/>
      <c r="R520" s="3"/>
    </row>
    <row r="521" spans="1:18" ht="15.75">
      <c r="A521" s="25" t="s">
        <v>77</v>
      </c>
      <c r="B521" s="2" t="s">
        <v>49</v>
      </c>
      <c r="C521" s="3"/>
      <c r="D521" s="3"/>
      <c r="E521" s="3"/>
      <c r="F521" s="12"/>
      <c r="G521" s="12"/>
      <c r="H521" s="12"/>
      <c r="I521" s="12"/>
      <c r="J521" s="12"/>
      <c r="K521" s="12"/>
      <c r="L521" s="12"/>
      <c r="M521" s="12"/>
      <c r="N521" s="12"/>
      <c r="O521" s="12"/>
      <c r="P521" s="12"/>
      <c r="Q521" s="3"/>
      <c r="R521" s="3"/>
    </row>
    <row r="522" spans="1:18" ht="15.75">
      <c r="A522" s="15"/>
      <c r="B522" s="2"/>
      <c r="C522" s="3"/>
      <c r="D522" s="3"/>
      <c r="E522" s="3"/>
      <c r="F522" s="12"/>
      <c r="G522" s="12"/>
      <c r="H522" s="12"/>
      <c r="I522" s="12"/>
      <c r="J522" s="12"/>
      <c r="K522" s="12"/>
      <c r="L522" s="12"/>
      <c r="M522" s="12"/>
      <c r="N522" s="12"/>
      <c r="O522" s="12"/>
      <c r="P522" s="12"/>
      <c r="Q522" s="3"/>
      <c r="R522" s="3"/>
    </row>
    <row r="523" spans="1:18" ht="15.75">
      <c r="A523" s="15"/>
      <c r="B523" s="2" t="s">
        <v>303</v>
      </c>
      <c r="C523" s="3"/>
      <c r="D523" s="3"/>
      <c r="E523" s="3"/>
      <c r="F523" s="12"/>
      <c r="G523" s="12"/>
      <c r="H523" s="12"/>
      <c r="I523" s="12"/>
      <c r="J523" s="12"/>
      <c r="K523" s="12"/>
      <c r="L523" s="12"/>
      <c r="M523" s="12"/>
      <c r="N523" s="12"/>
      <c r="O523" s="12"/>
      <c r="P523" s="12"/>
      <c r="Q523" s="3"/>
      <c r="R523" s="3"/>
    </row>
    <row r="524" spans="1:18" ht="15.75">
      <c r="A524" s="15"/>
      <c r="B524" s="2"/>
      <c r="C524" s="3"/>
      <c r="D524" s="3"/>
      <c r="E524" s="3"/>
      <c r="F524" s="12"/>
      <c r="G524" s="12"/>
      <c r="H524" s="12"/>
      <c r="K524" s="23" t="s">
        <v>137</v>
      </c>
      <c r="L524" s="23"/>
      <c r="M524" s="23" t="s">
        <v>138</v>
      </c>
      <c r="N524" s="23"/>
      <c r="O524" s="23" t="s">
        <v>25</v>
      </c>
      <c r="P524" s="12"/>
      <c r="Q524" s="3"/>
      <c r="R524" s="3"/>
    </row>
    <row r="525" spans="1:18" ht="15.75">
      <c r="A525" s="15"/>
      <c r="B525" s="2"/>
      <c r="C525" s="3"/>
      <c r="D525" s="3"/>
      <c r="E525" s="3"/>
      <c r="F525" s="12"/>
      <c r="G525" s="12"/>
      <c r="H525" s="12"/>
      <c r="K525" s="23" t="s">
        <v>11</v>
      </c>
      <c r="L525" s="23"/>
      <c r="M525" s="23" t="s">
        <v>11</v>
      </c>
      <c r="N525" s="23"/>
      <c r="O525" s="23" t="s">
        <v>11</v>
      </c>
      <c r="P525" s="12"/>
      <c r="Q525" s="3"/>
      <c r="R525" s="3"/>
    </row>
    <row r="526" spans="1:18" ht="15.75">
      <c r="A526" s="15"/>
      <c r="B526" s="2"/>
      <c r="C526" s="3"/>
      <c r="D526" s="3"/>
      <c r="E526" s="3"/>
      <c r="F526" s="12"/>
      <c r="G526" s="12"/>
      <c r="H526" s="12"/>
      <c r="K526" s="12"/>
      <c r="L526" s="12"/>
      <c r="M526" s="12"/>
      <c r="N526" s="12"/>
      <c r="O526" s="12"/>
      <c r="P526" s="12"/>
      <c r="Q526" s="3"/>
      <c r="R526" s="3"/>
    </row>
    <row r="527" spans="1:18" ht="15.75">
      <c r="A527" s="15"/>
      <c r="B527" s="2"/>
      <c r="C527" s="3" t="s">
        <v>119</v>
      </c>
      <c r="D527" s="3"/>
      <c r="E527" s="3"/>
      <c r="F527" s="12"/>
      <c r="G527" s="12"/>
      <c r="H527" s="12"/>
      <c r="K527" s="12"/>
      <c r="L527" s="12"/>
      <c r="M527" s="12"/>
      <c r="N527" s="12"/>
      <c r="O527" s="12"/>
      <c r="P527" s="12"/>
      <c r="Q527" s="3"/>
      <c r="R527" s="3"/>
    </row>
    <row r="528" spans="1:18" ht="15.75">
      <c r="A528" s="15"/>
      <c r="B528" s="2"/>
      <c r="C528" s="3"/>
      <c r="D528" s="3" t="s">
        <v>190</v>
      </c>
      <c r="E528" s="3"/>
      <c r="F528" s="12"/>
      <c r="G528" s="12"/>
      <c r="H528" s="12"/>
      <c r="K528" s="12">
        <v>5911</v>
      </c>
      <c r="L528" s="12"/>
      <c r="M528" s="12">
        <v>0</v>
      </c>
      <c r="N528" s="12"/>
      <c r="O528" s="12">
        <f>SUM(K528:M528)</f>
        <v>5911</v>
      </c>
      <c r="P528" s="12"/>
      <c r="Q528" s="3"/>
      <c r="R528" s="3"/>
    </row>
    <row r="529" spans="1:18" ht="15.75">
      <c r="A529" s="15"/>
      <c r="B529" s="2"/>
      <c r="C529" s="3"/>
      <c r="D529" s="3" t="s">
        <v>139</v>
      </c>
      <c r="E529" s="3"/>
      <c r="F529" s="12"/>
      <c r="G529" s="12"/>
      <c r="H529" s="12"/>
      <c r="K529" s="46">
        <v>113</v>
      </c>
      <c r="L529" s="46"/>
      <c r="M529" s="46">
        <v>0</v>
      </c>
      <c r="N529" s="46"/>
      <c r="O529" s="46">
        <f>SUM(K529:M529)</f>
        <v>113</v>
      </c>
      <c r="P529" s="12"/>
      <c r="Q529" s="3"/>
      <c r="R529" s="3"/>
    </row>
    <row r="530" spans="1:18" ht="15.75">
      <c r="A530" s="15"/>
      <c r="B530" s="2"/>
      <c r="C530" s="3"/>
      <c r="D530" s="3"/>
      <c r="E530" s="3"/>
      <c r="F530" s="12"/>
      <c r="G530" s="12"/>
      <c r="H530" s="12"/>
      <c r="K530" s="11">
        <f>SUM(K528:K529)</f>
        <v>6024</v>
      </c>
      <c r="L530" s="11">
        <f>SUM(L528:L529)</f>
        <v>0</v>
      </c>
      <c r="M530" s="11">
        <f>SUM(M528:M529)</f>
        <v>0</v>
      </c>
      <c r="N530" s="11">
        <f>SUM(N528:N529)</f>
        <v>0</v>
      </c>
      <c r="O530" s="11">
        <f>SUM(O528:O529)</f>
        <v>6024</v>
      </c>
      <c r="P530" s="12"/>
      <c r="Q530" s="3"/>
      <c r="R530" s="3"/>
    </row>
    <row r="531" spans="1:18" ht="15.75">
      <c r="A531" s="15"/>
      <c r="B531" s="2"/>
      <c r="C531" s="3" t="s">
        <v>171</v>
      </c>
      <c r="D531" s="3"/>
      <c r="E531" s="3"/>
      <c r="F531" s="12"/>
      <c r="G531" s="12"/>
      <c r="H531" s="12"/>
      <c r="K531" s="12"/>
      <c r="L531" s="12"/>
      <c r="M531" s="12"/>
      <c r="N531" s="12"/>
      <c r="O531" s="12"/>
      <c r="P531" s="12"/>
      <c r="Q531" s="3"/>
      <c r="R531" s="3"/>
    </row>
    <row r="532" spans="1:18" ht="15.75">
      <c r="A532" s="15"/>
      <c r="B532" s="2"/>
      <c r="C532" s="3"/>
      <c r="D532" s="3" t="s">
        <v>213</v>
      </c>
      <c r="E532" s="3"/>
      <c r="F532" s="12"/>
      <c r="G532" s="12"/>
      <c r="H532" s="12"/>
      <c r="K532" s="12">
        <v>35087</v>
      </c>
      <c r="L532" s="12"/>
      <c r="M532" s="12">
        <v>0</v>
      </c>
      <c r="N532" s="12"/>
      <c r="O532" s="12">
        <f>SUM(K532:M532)</f>
        <v>35087</v>
      </c>
      <c r="P532" s="12"/>
      <c r="Q532" s="3"/>
      <c r="R532" s="3"/>
    </row>
    <row r="533" spans="1:18" ht="15.75">
      <c r="A533" s="15"/>
      <c r="B533" s="2"/>
      <c r="C533" s="3"/>
      <c r="D533" s="3"/>
      <c r="E533" s="3"/>
      <c r="F533" s="12"/>
      <c r="G533" s="12"/>
      <c r="H533" s="12"/>
      <c r="K533" s="11"/>
      <c r="L533" s="11"/>
      <c r="M533" s="11"/>
      <c r="N533" s="11"/>
      <c r="O533" s="11"/>
      <c r="P533" s="12"/>
      <c r="Q533" s="3"/>
      <c r="R533" s="3"/>
    </row>
    <row r="534" spans="1:18" ht="15.75">
      <c r="A534" s="15"/>
      <c r="B534" s="2"/>
      <c r="C534" s="3"/>
      <c r="D534" s="3"/>
      <c r="E534" s="3"/>
      <c r="F534" s="12"/>
      <c r="G534" s="12"/>
      <c r="H534" s="12"/>
      <c r="K534" s="12"/>
      <c r="L534" s="12"/>
      <c r="M534" s="12"/>
      <c r="N534" s="12"/>
      <c r="O534" s="12"/>
      <c r="P534" s="12"/>
      <c r="Q534" s="3"/>
      <c r="R534" s="3"/>
    </row>
    <row r="535" spans="1:18" s="41" customFormat="1" ht="15.75">
      <c r="A535" s="25"/>
      <c r="B535" s="2"/>
      <c r="C535" s="2" t="s">
        <v>25</v>
      </c>
      <c r="D535" s="2"/>
      <c r="E535" s="2"/>
      <c r="F535" s="28"/>
      <c r="G535" s="28"/>
      <c r="H535" s="28"/>
      <c r="K535" s="85">
        <f>+K530+K532</f>
        <v>41111</v>
      </c>
      <c r="L535" s="85"/>
      <c r="M535" s="85">
        <f>+M530+M532</f>
        <v>0</v>
      </c>
      <c r="N535" s="85"/>
      <c r="O535" s="85">
        <f>+O530+O532</f>
        <v>41111</v>
      </c>
      <c r="P535" s="28"/>
      <c r="Q535" s="2"/>
      <c r="R535" s="2"/>
    </row>
    <row r="536" spans="1:18" s="41" customFormat="1" ht="15.75">
      <c r="A536" s="25"/>
      <c r="B536" s="2"/>
      <c r="C536" s="2"/>
      <c r="D536" s="2"/>
      <c r="E536" s="2"/>
      <c r="F536" s="28"/>
      <c r="G536" s="28"/>
      <c r="H536" s="28"/>
      <c r="K536" s="89"/>
      <c r="L536" s="89"/>
      <c r="M536" s="89"/>
      <c r="N536" s="89"/>
      <c r="O536" s="89"/>
      <c r="P536" s="28"/>
      <c r="Q536" s="2"/>
      <c r="R536" s="2"/>
    </row>
    <row r="537" spans="1:18" ht="15.75">
      <c r="A537" s="15"/>
      <c r="B537" s="2"/>
      <c r="C537" s="3"/>
      <c r="D537" s="3"/>
      <c r="E537" s="3"/>
      <c r="F537" s="12"/>
      <c r="G537" s="12"/>
      <c r="H537" s="12"/>
      <c r="I537" s="12"/>
      <c r="J537" s="12"/>
      <c r="K537" s="12"/>
      <c r="L537" s="12"/>
      <c r="M537" s="12"/>
      <c r="N537" s="12"/>
      <c r="O537" s="12"/>
      <c r="P537" s="12"/>
      <c r="Q537" s="3"/>
      <c r="R537" s="3"/>
    </row>
    <row r="538" spans="1:18" ht="15.75">
      <c r="A538" s="3"/>
      <c r="B538" s="3"/>
      <c r="C538" s="3"/>
      <c r="D538" s="3"/>
      <c r="E538" s="3"/>
      <c r="F538" s="3"/>
      <c r="G538" s="3"/>
      <c r="H538" s="3"/>
      <c r="I538" s="3"/>
      <c r="J538" s="3"/>
      <c r="K538" s="3"/>
      <c r="L538" s="3"/>
      <c r="M538" s="3"/>
      <c r="N538" s="12"/>
      <c r="O538" s="23"/>
      <c r="P538" s="12"/>
      <c r="Q538" s="3"/>
      <c r="R538" s="3"/>
    </row>
    <row r="539" spans="1:18" ht="15.75">
      <c r="A539" s="3"/>
      <c r="B539" s="3"/>
      <c r="C539" s="3"/>
      <c r="D539" s="3"/>
      <c r="E539" s="3"/>
      <c r="F539" s="3"/>
      <c r="G539" s="3"/>
      <c r="H539" s="3"/>
      <c r="I539" s="3"/>
      <c r="J539" s="3"/>
      <c r="K539" s="3"/>
      <c r="L539" s="3"/>
      <c r="M539" s="3"/>
      <c r="N539" s="12"/>
      <c r="O539" s="23"/>
      <c r="P539" s="12"/>
      <c r="Q539" s="3"/>
      <c r="R539" s="3"/>
    </row>
    <row r="540" spans="1:18" ht="15.75">
      <c r="A540" s="3"/>
      <c r="B540" s="3"/>
      <c r="C540" s="3"/>
      <c r="D540" s="3"/>
      <c r="E540" s="3"/>
      <c r="F540" s="3"/>
      <c r="G540" s="3"/>
      <c r="H540" s="3"/>
      <c r="I540" s="3"/>
      <c r="J540" s="3"/>
      <c r="K540" s="3"/>
      <c r="L540" s="3"/>
      <c r="M540" s="3"/>
      <c r="N540" s="12"/>
      <c r="O540" s="23"/>
      <c r="P540" s="12"/>
      <c r="Q540" s="3"/>
      <c r="R540" s="3"/>
    </row>
    <row r="541" spans="1:18" ht="15.75">
      <c r="A541" s="3"/>
      <c r="B541" s="3"/>
      <c r="C541" s="3"/>
      <c r="D541" s="3"/>
      <c r="E541" s="3"/>
      <c r="F541" s="3"/>
      <c r="G541" s="3"/>
      <c r="H541" s="3"/>
      <c r="I541" s="3"/>
      <c r="J541" s="3"/>
      <c r="K541" s="3"/>
      <c r="L541" s="3"/>
      <c r="M541" s="3"/>
      <c r="N541" s="12"/>
      <c r="O541" s="23"/>
      <c r="P541" s="12"/>
      <c r="Q541" s="3"/>
      <c r="R541" s="3"/>
    </row>
    <row r="542" spans="1:18" ht="15.75">
      <c r="A542" s="3"/>
      <c r="B542" s="3"/>
      <c r="C542" s="3"/>
      <c r="D542" s="3"/>
      <c r="E542" s="3"/>
      <c r="F542" s="3"/>
      <c r="G542" s="3"/>
      <c r="H542" s="3"/>
      <c r="I542" s="3"/>
      <c r="J542" s="3"/>
      <c r="K542" s="3"/>
      <c r="L542" s="3"/>
      <c r="M542" s="3"/>
      <c r="N542" s="12"/>
      <c r="O542" s="23"/>
      <c r="P542" s="12"/>
      <c r="Q542" s="3"/>
      <c r="R542" s="3"/>
    </row>
    <row r="543" spans="1:18" ht="15.75">
      <c r="A543" s="3"/>
      <c r="B543" s="3"/>
      <c r="C543" s="3"/>
      <c r="D543" s="3"/>
      <c r="E543" s="3"/>
      <c r="F543" s="3"/>
      <c r="G543" s="3"/>
      <c r="H543" s="3"/>
      <c r="I543" s="3"/>
      <c r="J543" s="3"/>
      <c r="K543" s="3"/>
      <c r="L543" s="3"/>
      <c r="M543" s="3"/>
      <c r="N543" s="12"/>
      <c r="O543" s="23"/>
      <c r="P543" s="12"/>
      <c r="Q543" s="3"/>
      <c r="R543" s="3"/>
    </row>
    <row r="544" spans="1:18" ht="15.75">
      <c r="A544" s="3"/>
      <c r="B544" s="3"/>
      <c r="C544" s="3"/>
      <c r="D544" s="3"/>
      <c r="E544" s="3"/>
      <c r="F544" s="3"/>
      <c r="G544" s="3"/>
      <c r="H544" s="3"/>
      <c r="I544" s="3"/>
      <c r="J544" s="3"/>
      <c r="K544" s="3"/>
      <c r="L544" s="3"/>
      <c r="M544" s="3"/>
      <c r="N544" s="12"/>
      <c r="O544" s="23"/>
      <c r="P544" s="12"/>
      <c r="Q544" s="3"/>
      <c r="R544" s="3"/>
    </row>
    <row r="545" spans="1:18" ht="15.75">
      <c r="A545" s="3"/>
      <c r="B545" s="3"/>
      <c r="C545" s="3"/>
      <c r="D545" s="3"/>
      <c r="E545" s="3"/>
      <c r="F545" s="3"/>
      <c r="G545" s="3"/>
      <c r="H545" s="3"/>
      <c r="I545" s="3"/>
      <c r="J545" s="3"/>
      <c r="K545" s="3"/>
      <c r="L545" s="3"/>
      <c r="M545" s="3"/>
      <c r="N545" s="12"/>
      <c r="O545" s="23"/>
      <c r="P545" s="12"/>
      <c r="Q545" s="3"/>
      <c r="R545" s="3"/>
    </row>
    <row r="546" spans="1:18" ht="15.75">
      <c r="A546" s="3"/>
      <c r="B546" s="3"/>
      <c r="C546" s="3"/>
      <c r="D546" s="3"/>
      <c r="E546" s="3"/>
      <c r="F546" s="3"/>
      <c r="G546" s="3"/>
      <c r="H546" s="3"/>
      <c r="I546" s="3"/>
      <c r="J546" s="3"/>
      <c r="K546" s="3"/>
      <c r="L546" s="3"/>
      <c r="M546" s="3"/>
      <c r="N546" s="12"/>
      <c r="O546" s="23"/>
      <c r="P546" s="12"/>
      <c r="Q546" s="3"/>
      <c r="R546" s="3"/>
    </row>
    <row r="547" spans="1:18" ht="15.75">
      <c r="A547" s="3"/>
      <c r="B547" s="3"/>
      <c r="C547" s="3"/>
      <c r="D547" s="3"/>
      <c r="E547" s="3"/>
      <c r="F547" s="3"/>
      <c r="G547" s="3"/>
      <c r="H547" s="3"/>
      <c r="I547" s="3"/>
      <c r="J547" s="3"/>
      <c r="K547" s="3"/>
      <c r="L547" s="3"/>
      <c r="M547" s="3"/>
      <c r="N547" s="12"/>
      <c r="O547" s="23"/>
      <c r="P547" s="12"/>
      <c r="Q547" s="3"/>
      <c r="R547" s="3"/>
    </row>
    <row r="548" spans="1:18" ht="15.75">
      <c r="A548" s="3"/>
      <c r="B548" s="3"/>
      <c r="C548" s="3"/>
      <c r="D548" s="3"/>
      <c r="E548" s="3"/>
      <c r="F548" s="3"/>
      <c r="G548" s="3"/>
      <c r="H548" s="3"/>
      <c r="I548" s="3"/>
      <c r="J548" s="3"/>
      <c r="K548" s="3"/>
      <c r="L548" s="3"/>
      <c r="M548" s="3"/>
      <c r="N548" s="12"/>
      <c r="O548" s="23"/>
      <c r="P548" s="12"/>
      <c r="Q548" s="3"/>
      <c r="R548" s="3"/>
    </row>
    <row r="549" spans="1:18" ht="15.75">
      <c r="A549" s="3"/>
      <c r="B549" s="3"/>
      <c r="C549" s="3"/>
      <c r="D549" s="3"/>
      <c r="E549" s="3"/>
      <c r="F549" s="3"/>
      <c r="G549" s="3"/>
      <c r="H549" s="3"/>
      <c r="I549" s="3"/>
      <c r="J549" s="3"/>
      <c r="K549" s="3"/>
      <c r="L549" s="3"/>
      <c r="M549" s="3"/>
      <c r="N549" s="12"/>
      <c r="O549" s="23"/>
      <c r="P549" s="12"/>
      <c r="Q549" s="3"/>
      <c r="R549" s="3"/>
    </row>
    <row r="550" spans="1:18" ht="15.75">
      <c r="A550" s="3"/>
      <c r="B550" s="3"/>
      <c r="C550" s="3"/>
      <c r="D550" s="3"/>
      <c r="E550" s="3"/>
      <c r="F550" s="3"/>
      <c r="G550" s="3"/>
      <c r="H550" s="3"/>
      <c r="I550" s="3"/>
      <c r="J550" s="3"/>
      <c r="K550" s="3"/>
      <c r="L550" s="3"/>
      <c r="M550" s="3"/>
      <c r="N550" s="12"/>
      <c r="O550" s="23"/>
      <c r="P550" s="12"/>
      <c r="Q550" s="3"/>
      <c r="R550" s="3"/>
    </row>
    <row r="551" spans="1:18" ht="15.75">
      <c r="A551" s="3"/>
      <c r="B551" s="3"/>
      <c r="C551" s="3"/>
      <c r="D551" s="3"/>
      <c r="E551" s="3"/>
      <c r="F551" s="3"/>
      <c r="G551" s="3"/>
      <c r="H551" s="3"/>
      <c r="I551" s="3"/>
      <c r="J551" s="3"/>
      <c r="K551" s="3"/>
      <c r="L551" s="3"/>
      <c r="M551" s="3"/>
      <c r="N551" s="12"/>
      <c r="O551" s="23"/>
      <c r="P551" s="12"/>
      <c r="Q551" s="3"/>
      <c r="R551" s="3"/>
    </row>
    <row r="552" spans="1:18" ht="15.75">
      <c r="A552" s="25" t="s">
        <v>78</v>
      </c>
      <c r="B552" s="2" t="s">
        <v>50</v>
      </c>
      <c r="C552" s="3"/>
      <c r="D552" s="3"/>
      <c r="E552" s="3"/>
      <c r="F552" s="12"/>
      <c r="G552" s="12"/>
      <c r="H552" s="12"/>
      <c r="I552" s="12"/>
      <c r="J552" s="12"/>
      <c r="K552" s="12"/>
      <c r="L552" s="12"/>
      <c r="M552" s="12"/>
      <c r="N552" s="12"/>
      <c r="O552" s="12"/>
      <c r="P552" s="12"/>
      <c r="Q552" s="3"/>
      <c r="R552" s="3"/>
    </row>
    <row r="553" spans="1:18" ht="15.75">
      <c r="A553" s="15"/>
      <c r="B553" s="3"/>
      <c r="C553" s="3"/>
      <c r="D553" s="3"/>
      <c r="E553" s="3"/>
      <c r="F553" s="12"/>
      <c r="G553" s="12"/>
      <c r="H553" s="12"/>
      <c r="I553" s="12"/>
      <c r="J553" s="12"/>
      <c r="K553" s="12"/>
      <c r="L553" s="12"/>
      <c r="M553" s="12"/>
      <c r="N553" s="12"/>
      <c r="O553" s="12"/>
      <c r="P553" s="12"/>
      <c r="Q553" s="3"/>
      <c r="R553" s="3"/>
    </row>
    <row r="554" spans="1:18" ht="15.75">
      <c r="A554" s="3" t="s">
        <v>1</v>
      </c>
      <c r="B554" s="3" t="s">
        <v>1</v>
      </c>
      <c r="C554" s="3"/>
      <c r="D554" s="3"/>
      <c r="E554" s="3"/>
      <c r="F554" s="12"/>
      <c r="G554" s="12"/>
      <c r="H554" s="12"/>
      <c r="I554" s="12"/>
      <c r="J554" s="12"/>
      <c r="K554" s="12"/>
      <c r="L554" s="12"/>
      <c r="M554" s="12"/>
      <c r="N554" s="12"/>
      <c r="O554" s="12"/>
      <c r="P554" s="12"/>
      <c r="Q554" s="3"/>
      <c r="R554" s="3"/>
    </row>
    <row r="555" spans="1:18" ht="15.75">
      <c r="A555" s="15"/>
      <c r="B555" s="3"/>
      <c r="C555" s="3"/>
      <c r="D555" s="3"/>
      <c r="E555" s="3"/>
      <c r="F555" s="12"/>
      <c r="G555" s="12"/>
      <c r="H555" s="12"/>
      <c r="I555" s="12"/>
      <c r="J555" s="12"/>
      <c r="K555" s="12"/>
      <c r="L555" s="12"/>
      <c r="M555" s="12"/>
      <c r="N555" s="12"/>
      <c r="O555" s="12"/>
      <c r="P555" s="12"/>
      <c r="Q555" s="3"/>
      <c r="R555" s="3"/>
    </row>
    <row r="556" spans="1:18" ht="15.75">
      <c r="A556" s="15"/>
      <c r="B556" s="3"/>
      <c r="C556" s="3"/>
      <c r="D556" s="3"/>
      <c r="E556" s="3"/>
      <c r="F556" s="12"/>
      <c r="G556" s="12"/>
      <c r="H556" s="12"/>
      <c r="I556" s="12"/>
      <c r="J556" s="12"/>
      <c r="K556" s="12"/>
      <c r="L556" s="12"/>
      <c r="M556" s="12"/>
      <c r="N556" s="12"/>
      <c r="O556" s="12"/>
      <c r="P556" s="12"/>
      <c r="Q556" s="3"/>
      <c r="R556" s="3"/>
    </row>
    <row r="557" spans="1:18" ht="15.75">
      <c r="A557" s="15"/>
      <c r="B557" s="3"/>
      <c r="C557" s="3"/>
      <c r="D557" s="3"/>
      <c r="E557" s="3"/>
      <c r="F557" s="12"/>
      <c r="G557" s="12"/>
      <c r="H557" s="12"/>
      <c r="I557" s="12"/>
      <c r="J557" s="12"/>
      <c r="K557" s="12"/>
      <c r="L557" s="12"/>
      <c r="M557" s="12"/>
      <c r="N557" s="12"/>
      <c r="O557" s="12"/>
      <c r="P557" s="12"/>
      <c r="Q557" s="3"/>
      <c r="R557" s="3"/>
    </row>
    <row r="558" spans="1:18" ht="15.75">
      <c r="A558" s="25" t="s">
        <v>79</v>
      </c>
      <c r="B558" s="2" t="s">
        <v>51</v>
      </c>
      <c r="C558" s="3"/>
      <c r="D558" s="3"/>
      <c r="E558" s="3"/>
      <c r="F558" s="12"/>
      <c r="G558" s="12"/>
      <c r="H558" s="12"/>
      <c r="I558" s="12"/>
      <c r="J558" s="12"/>
      <c r="K558" s="12"/>
      <c r="L558" s="12"/>
      <c r="M558" s="12"/>
      <c r="N558" s="12"/>
      <c r="O558" s="12"/>
      <c r="P558" s="12"/>
      <c r="Q558" s="3"/>
      <c r="R558" s="3"/>
    </row>
    <row r="559" spans="1:18" ht="15.75">
      <c r="A559" s="15"/>
      <c r="B559" s="3"/>
      <c r="C559" s="3"/>
      <c r="D559" s="3"/>
      <c r="E559" s="3"/>
      <c r="F559" s="12"/>
      <c r="G559" s="12"/>
      <c r="H559" s="12"/>
      <c r="I559" s="12"/>
      <c r="J559" s="12"/>
      <c r="K559" s="12"/>
      <c r="L559" s="12"/>
      <c r="M559" s="12"/>
      <c r="N559" s="12"/>
      <c r="O559" s="12"/>
      <c r="P559" s="12"/>
      <c r="Q559" s="3"/>
      <c r="R559" s="3"/>
    </row>
    <row r="560" spans="1:18" ht="15" customHeight="1">
      <c r="A560" s="3"/>
      <c r="B560" s="3" t="s">
        <v>1</v>
      </c>
      <c r="C560" s="3"/>
      <c r="D560" s="3"/>
      <c r="E560" s="3"/>
      <c r="F560" s="12"/>
      <c r="G560" s="12"/>
      <c r="H560" s="12"/>
      <c r="I560" s="12"/>
      <c r="J560" s="12"/>
      <c r="K560" s="24"/>
      <c r="L560" s="12"/>
      <c r="M560" s="24"/>
      <c r="N560" s="12"/>
      <c r="O560" s="12"/>
      <c r="P560" s="12"/>
      <c r="Q560" s="3"/>
      <c r="R560" s="3"/>
    </row>
    <row r="561" spans="1:18" ht="15.75">
      <c r="A561" s="3"/>
      <c r="B561" s="3"/>
      <c r="C561" s="3"/>
      <c r="D561" s="3"/>
      <c r="E561" s="3"/>
      <c r="F561" s="12"/>
      <c r="G561" s="12"/>
      <c r="H561" s="12"/>
      <c r="I561" s="12"/>
      <c r="J561" s="12"/>
      <c r="K561" s="12"/>
      <c r="L561" s="12"/>
      <c r="M561" s="12"/>
      <c r="N561" s="12"/>
      <c r="O561" s="12"/>
      <c r="P561" s="12"/>
      <c r="Q561" s="3"/>
      <c r="R561" s="3"/>
    </row>
    <row r="562" spans="1:18" ht="15.75">
      <c r="A562" s="3"/>
      <c r="B562" s="3"/>
      <c r="C562" s="3"/>
      <c r="D562" s="3"/>
      <c r="E562" s="3"/>
      <c r="F562" s="12"/>
      <c r="G562" s="12"/>
      <c r="H562" s="12"/>
      <c r="I562" s="12"/>
      <c r="J562" s="12"/>
      <c r="K562" s="12"/>
      <c r="L562" s="12"/>
      <c r="M562" s="12"/>
      <c r="N562" s="12"/>
      <c r="O562" s="12"/>
      <c r="P562" s="12"/>
      <c r="Q562" s="3"/>
      <c r="R562" s="3"/>
    </row>
    <row r="563" spans="1:18" ht="15.75">
      <c r="A563" s="3"/>
      <c r="B563" s="3"/>
      <c r="C563" s="3"/>
      <c r="D563" s="3"/>
      <c r="E563" s="3"/>
      <c r="F563" s="12"/>
      <c r="G563" s="12"/>
      <c r="H563" s="12"/>
      <c r="I563" s="12"/>
      <c r="J563" s="12"/>
      <c r="K563" s="12"/>
      <c r="L563" s="12"/>
      <c r="M563" s="12"/>
      <c r="N563" s="12"/>
      <c r="O563" s="12"/>
      <c r="P563" s="12"/>
      <c r="Q563" s="3"/>
      <c r="R563" s="3"/>
    </row>
    <row r="564" spans="1:18" ht="15.75">
      <c r="A564" s="3"/>
      <c r="B564" s="53" t="s">
        <v>144</v>
      </c>
      <c r="C564" s="54" t="s">
        <v>219</v>
      </c>
      <c r="D564" s="3"/>
      <c r="E564" s="3"/>
      <c r="F564" s="12"/>
      <c r="G564" s="12"/>
      <c r="H564" s="12"/>
      <c r="I564" s="12"/>
      <c r="J564" s="12"/>
      <c r="K564" s="12"/>
      <c r="L564" s="12"/>
      <c r="M564" s="12"/>
      <c r="N564" s="12"/>
      <c r="O564" s="12"/>
      <c r="P564" s="12"/>
      <c r="Q564" s="3"/>
      <c r="R564" s="3"/>
    </row>
    <row r="565" spans="1:18" ht="15.75">
      <c r="A565" s="3"/>
      <c r="B565" s="3"/>
      <c r="C565" s="3"/>
      <c r="D565" s="3"/>
      <c r="E565" s="3"/>
      <c r="F565" s="12"/>
      <c r="G565" s="12"/>
      <c r="H565" s="12"/>
      <c r="I565" s="12"/>
      <c r="J565" s="12"/>
      <c r="K565" s="12"/>
      <c r="L565" s="12"/>
      <c r="M565" s="12"/>
      <c r="N565" s="12"/>
      <c r="O565" s="12"/>
      <c r="P565" s="12"/>
      <c r="Q565" s="3"/>
      <c r="R565" s="3"/>
    </row>
    <row r="566" spans="1:18" ht="15" customHeight="1">
      <c r="A566" s="3"/>
      <c r="B566" s="53"/>
      <c r="C566" s="3"/>
      <c r="D566" s="3"/>
      <c r="E566" s="3"/>
      <c r="F566" s="12"/>
      <c r="G566" s="12"/>
      <c r="H566" s="12"/>
      <c r="I566" s="12"/>
      <c r="J566" s="12"/>
      <c r="K566" s="24"/>
      <c r="L566" s="12"/>
      <c r="M566" s="24"/>
      <c r="N566" s="12"/>
      <c r="O566" s="12"/>
      <c r="P566" s="12"/>
      <c r="Q566" s="3"/>
      <c r="R566" s="3"/>
    </row>
    <row r="567" spans="1:18" ht="15.75">
      <c r="A567" s="3"/>
      <c r="B567" s="3"/>
      <c r="C567" s="3"/>
      <c r="D567" s="3"/>
      <c r="E567" s="3"/>
      <c r="F567" s="12"/>
      <c r="G567" s="12"/>
      <c r="H567" s="12"/>
      <c r="I567" s="12"/>
      <c r="J567" s="12"/>
      <c r="K567" s="12"/>
      <c r="L567" s="12"/>
      <c r="M567" s="12"/>
      <c r="N567" s="12"/>
      <c r="O567" s="12"/>
      <c r="P567" s="12"/>
      <c r="Q567" s="3"/>
      <c r="R567" s="3"/>
    </row>
    <row r="568" spans="1:18" ht="15.75">
      <c r="A568" s="3"/>
      <c r="B568" s="3"/>
      <c r="C568" s="3"/>
      <c r="D568" s="3"/>
      <c r="E568" s="3"/>
      <c r="F568" s="12"/>
      <c r="G568" s="12"/>
      <c r="H568" s="12"/>
      <c r="I568" s="12"/>
      <c r="J568" s="12"/>
      <c r="K568" s="12"/>
      <c r="L568" s="12"/>
      <c r="M568" s="12"/>
      <c r="N568" s="12"/>
      <c r="O568" s="12"/>
      <c r="P568" s="12"/>
      <c r="Q568" s="3"/>
      <c r="R568" s="3"/>
    </row>
    <row r="569" spans="1:18" ht="15.75">
      <c r="A569" s="3"/>
      <c r="B569" s="3"/>
      <c r="C569" s="3"/>
      <c r="D569" s="3"/>
      <c r="E569" s="3"/>
      <c r="F569" s="12"/>
      <c r="G569" s="12"/>
      <c r="H569" s="12"/>
      <c r="I569" s="12"/>
      <c r="J569" s="12"/>
      <c r="K569" s="12"/>
      <c r="L569" s="12"/>
      <c r="M569" s="12"/>
      <c r="N569" s="12"/>
      <c r="O569" s="12"/>
      <c r="P569" s="12"/>
      <c r="Q569" s="3"/>
      <c r="R569" s="3"/>
    </row>
    <row r="570" spans="1:18" ht="15.75">
      <c r="A570" s="3"/>
      <c r="B570" s="3"/>
      <c r="C570" s="3"/>
      <c r="D570" s="3"/>
      <c r="E570" s="3"/>
      <c r="F570" s="12"/>
      <c r="G570" s="12"/>
      <c r="H570" s="12"/>
      <c r="I570" s="12"/>
      <c r="J570" s="12"/>
      <c r="K570" s="12"/>
      <c r="L570" s="12"/>
      <c r="M570" s="12"/>
      <c r="N570" s="12"/>
      <c r="O570" s="12"/>
      <c r="P570" s="12"/>
      <c r="Q570" s="3"/>
      <c r="R570" s="3"/>
    </row>
    <row r="571" spans="1:18" ht="15.75">
      <c r="A571" s="3"/>
      <c r="B571" s="3"/>
      <c r="C571" s="3"/>
      <c r="D571" s="3"/>
      <c r="E571" s="3"/>
      <c r="F571" s="12"/>
      <c r="G571" s="12"/>
      <c r="H571" s="12"/>
      <c r="I571" s="12"/>
      <c r="J571" s="12"/>
      <c r="K571" s="12"/>
      <c r="L571" s="12"/>
      <c r="M571" s="12"/>
      <c r="N571" s="12"/>
      <c r="O571" s="12"/>
      <c r="P571" s="12"/>
      <c r="Q571" s="3"/>
      <c r="R571" s="3"/>
    </row>
    <row r="572" spans="1:18" ht="15.75">
      <c r="A572" s="3"/>
      <c r="B572" s="3"/>
      <c r="C572" s="3"/>
      <c r="D572" s="3"/>
      <c r="E572" s="3"/>
      <c r="F572" s="12"/>
      <c r="G572" s="12"/>
      <c r="H572" s="12"/>
      <c r="I572" s="12"/>
      <c r="J572" s="12"/>
      <c r="K572" s="12"/>
      <c r="L572" s="12"/>
      <c r="M572" s="12"/>
      <c r="N572" s="12"/>
      <c r="O572" s="12"/>
      <c r="P572" s="12"/>
      <c r="Q572" s="3"/>
      <c r="R572" s="3"/>
    </row>
    <row r="573" spans="1:18" ht="15.75">
      <c r="A573" s="3"/>
      <c r="B573" s="3"/>
      <c r="C573" s="3"/>
      <c r="D573" s="3"/>
      <c r="E573" s="3"/>
      <c r="F573" s="12"/>
      <c r="G573" s="12"/>
      <c r="H573" s="12"/>
      <c r="I573" s="12"/>
      <c r="J573" s="12"/>
      <c r="K573" s="12"/>
      <c r="L573" s="12"/>
      <c r="M573" s="12"/>
      <c r="N573" s="12"/>
      <c r="O573" s="12"/>
      <c r="P573" s="12"/>
      <c r="Q573" s="3"/>
      <c r="R573" s="3"/>
    </row>
    <row r="574" spans="1:18" ht="15.75">
      <c r="A574" s="3"/>
      <c r="B574" s="3"/>
      <c r="C574" s="3"/>
      <c r="D574" s="3"/>
      <c r="E574" s="3"/>
      <c r="F574" s="12"/>
      <c r="G574" s="12"/>
      <c r="H574" s="12"/>
      <c r="I574" s="12"/>
      <c r="J574" s="12"/>
      <c r="K574" s="12"/>
      <c r="L574" s="12"/>
      <c r="M574" s="12"/>
      <c r="N574" s="12"/>
      <c r="O574" s="12"/>
      <c r="P574" s="12"/>
      <c r="Q574" s="3"/>
      <c r="R574" s="3"/>
    </row>
    <row r="575" spans="1:18" ht="15.75">
      <c r="A575" s="3"/>
      <c r="B575" s="3"/>
      <c r="C575" s="3"/>
      <c r="D575" s="3"/>
      <c r="E575" s="3"/>
      <c r="F575" s="12"/>
      <c r="G575" s="12"/>
      <c r="H575" s="12"/>
      <c r="I575" s="12"/>
      <c r="J575" s="12"/>
      <c r="K575" s="12"/>
      <c r="L575" s="12"/>
      <c r="M575" s="12"/>
      <c r="N575" s="12"/>
      <c r="O575" s="12"/>
      <c r="P575" s="12"/>
      <c r="Q575" s="3"/>
      <c r="R575" s="3"/>
    </row>
    <row r="576" spans="1:18" ht="15.75">
      <c r="A576" s="3"/>
      <c r="B576" s="3"/>
      <c r="C576" s="3"/>
      <c r="D576" s="3"/>
      <c r="E576" s="3"/>
      <c r="F576" s="12"/>
      <c r="G576" s="12"/>
      <c r="H576" s="12"/>
      <c r="I576" s="12"/>
      <c r="J576" s="12"/>
      <c r="K576" s="12"/>
      <c r="L576" s="12"/>
      <c r="M576" s="12"/>
      <c r="N576" s="12"/>
      <c r="O576" s="12"/>
      <c r="P576" s="12"/>
      <c r="Q576" s="3"/>
      <c r="R576" s="3"/>
    </row>
    <row r="577" spans="1:18" ht="15.75">
      <c r="A577" s="3"/>
      <c r="B577" s="3"/>
      <c r="C577" s="3"/>
      <c r="D577" s="3"/>
      <c r="E577" s="3"/>
      <c r="F577" s="12"/>
      <c r="G577" s="12"/>
      <c r="H577" s="12"/>
      <c r="I577" s="12"/>
      <c r="J577" s="12"/>
      <c r="K577" s="12"/>
      <c r="L577" s="12"/>
      <c r="M577" s="12"/>
      <c r="N577" s="12"/>
      <c r="O577" s="12"/>
      <c r="P577" s="12"/>
      <c r="Q577" s="3"/>
      <c r="R577" s="3"/>
    </row>
    <row r="578" spans="1:18" ht="15.75">
      <c r="A578" s="3"/>
      <c r="B578" s="3"/>
      <c r="C578" s="3"/>
      <c r="D578" s="3"/>
      <c r="E578" s="3"/>
      <c r="F578" s="12"/>
      <c r="G578" s="12"/>
      <c r="H578" s="12"/>
      <c r="I578" s="12"/>
      <c r="J578" s="12"/>
      <c r="K578" s="12"/>
      <c r="L578" s="12"/>
      <c r="M578" s="12"/>
      <c r="N578" s="12"/>
      <c r="O578" s="12"/>
      <c r="P578" s="12"/>
      <c r="Q578" s="3"/>
      <c r="R578" s="3"/>
    </row>
    <row r="579" spans="1:18" ht="15.75">
      <c r="A579" s="3"/>
      <c r="B579" s="3"/>
      <c r="C579" s="3"/>
      <c r="D579" s="3"/>
      <c r="E579" s="3"/>
      <c r="F579" s="12"/>
      <c r="G579" s="12"/>
      <c r="H579" s="12"/>
      <c r="I579" s="12"/>
      <c r="J579" s="12"/>
      <c r="K579" s="12"/>
      <c r="L579" s="12"/>
      <c r="M579" s="12"/>
      <c r="N579" s="12"/>
      <c r="O579" s="12"/>
      <c r="P579" s="12"/>
      <c r="Q579" s="3"/>
      <c r="R579" s="3"/>
    </row>
    <row r="580" spans="1:18" ht="15.75">
      <c r="A580" s="3"/>
      <c r="B580" s="3"/>
      <c r="C580" s="3"/>
      <c r="D580" s="3"/>
      <c r="E580" s="3"/>
      <c r="F580" s="12"/>
      <c r="G580" s="12"/>
      <c r="H580" s="12"/>
      <c r="I580" s="12"/>
      <c r="J580" s="12"/>
      <c r="K580" s="12"/>
      <c r="L580" s="12"/>
      <c r="M580" s="12"/>
      <c r="N580" s="12"/>
      <c r="O580" s="12"/>
      <c r="P580" s="12"/>
      <c r="Q580" s="3"/>
      <c r="R580" s="3"/>
    </row>
    <row r="581" spans="1:18" ht="15.75">
      <c r="A581" s="3"/>
      <c r="B581" s="3"/>
      <c r="C581" s="3"/>
      <c r="D581" s="3"/>
      <c r="E581" s="3"/>
      <c r="F581" s="12"/>
      <c r="G581" s="12"/>
      <c r="H581" s="12"/>
      <c r="I581" s="12"/>
      <c r="J581" s="12"/>
      <c r="K581" s="12"/>
      <c r="L581" s="12"/>
      <c r="M581" s="12"/>
      <c r="N581" s="12"/>
      <c r="O581" s="12"/>
      <c r="P581" s="12"/>
      <c r="Q581" s="3"/>
      <c r="R581" s="3"/>
    </row>
    <row r="582" spans="1:18" ht="15.75">
      <c r="A582" s="3"/>
      <c r="B582" s="3"/>
      <c r="C582" s="3"/>
      <c r="D582" s="3"/>
      <c r="E582" s="3"/>
      <c r="F582" s="12"/>
      <c r="G582" s="12"/>
      <c r="H582" s="12"/>
      <c r="I582" s="12"/>
      <c r="J582" s="12"/>
      <c r="K582" s="12"/>
      <c r="L582" s="12"/>
      <c r="M582" s="12"/>
      <c r="N582" s="12"/>
      <c r="O582" s="12"/>
      <c r="P582" s="12"/>
      <c r="Q582" s="3"/>
      <c r="R582" s="3"/>
    </row>
    <row r="583" spans="1:18" ht="15.75">
      <c r="A583" s="3"/>
      <c r="B583" s="3"/>
      <c r="C583" s="3"/>
      <c r="D583" s="3"/>
      <c r="E583" s="3"/>
      <c r="F583" s="12"/>
      <c r="G583" s="12"/>
      <c r="H583" s="12"/>
      <c r="I583" s="12"/>
      <c r="J583" s="12"/>
      <c r="K583" s="12"/>
      <c r="L583" s="12"/>
      <c r="M583" s="12"/>
      <c r="N583" s="12"/>
      <c r="O583" s="12"/>
      <c r="P583" s="12"/>
      <c r="Q583" s="3"/>
      <c r="R583" s="3"/>
    </row>
    <row r="584" spans="1:18" ht="15.75">
      <c r="A584" s="3"/>
      <c r="B584" s="3"/>
      <c r="C584" s="3"/>
      <c r="D584" s="3"/>
      <c r="E584" s="3"/>
      <c r="F584" s="12"/>
      <c r="G584" s="12"/>
      <c r="H584" s="12"/>
      <c r="I584" s="12"/>
      <c r="J584" s="12"/>
      <c r="K584" s="12"/>
      <c r="L584" s="12"/>
      <c r="M584" s="12"/>
      <c r="N584" s="12"/>
      <c r="O584" s="12"/>
      <c r="P584" s="12"/>
      <c r="Q584" s="3"/>
      <c r="R584" s="3"/>
    </row>
    <row r="585" spans="1:18" ht="15.75">
      <c r="A585" s="3"/>
      <c r="B585" s="3"/>
      <c r="C585" s="3"/>
      <c r="D585" s="3"/>
      <c r="E585" s="3"/>
      <c r="F585" s="12"/>
      <c r="G585" s="12"/>
      <c r="H585" s="12"/>
      <c r="I585" s="12"/>
      <c r="J585" s="12"/>
      <c r="K585" s="12"/>
      <c r="L585" s="12"/>
      <c r="M585" s="12"/>
      <c r="N585" s="12"/>
      <c r="O585" s="12"/>
      <c r="P585" s="12"/>
      <c r="Q585" s="3"/>
      <c r="R585" s="3"/>
    </row>
    <row r="586" spans="1:18" ht="15.75">
      <c r="A586" s="3"/>
      <c r="B586" s="3"/>
      <c r="C586" s="3"/>
      <c r="D586" s="3"/>
      <c r="E586" s="3"/>
      <c r="F586" s="12"/>
      <c r="G586" s="12"/>
      <c r="H586" s="12"/>
      <c r="I586" s="12"/>
      <c r="J586" s="12"/>
      <c r="K586" s="12"/>
      <c r="L586" s="12"/>
      <c r="M586" s="12"/>
      <c r="N586" s="12"/>
      <c r="O586" s="12"/>
      <c r="P586" s="12"/>
      <c r="Q586" s="3"/>
      <c r="R586" s="3"/>
    </row>
    <row r="587" spans="1:18" ht="15.75">
      <c r="A587" s="3"/>
      <c r="B587" s="3"/>
      <c r="C587" s="3"/>
      <c r="D587" s="3"/>
      <c r="E587" s="3"/>
      <c r="F587" s="12"/>
      <c r="G587" s="12"/>
      <c r="H587" s="12"/>
      <c r="I587" s="12"/>
      <c r="J587" s="12"/>
      <c r="K587" s="12"/>
      <c r="L587" s="12"/>
      <c r="M587" s="12"/>
      <c r="N587" s="12"/>
      <c r="O587" s="12"/>
      <c r="P587" s="12"/>
      <c r="Q587" s="3"/>
      <c r="R587" s="3"/>
    </row>
    <row r="588" spans="1:18" ht="15.75">
      <c r="A588" s="3"/>
      <c r="B588" s="53" t="s">
        <v>143</v>
      </c>
      <c r="C588" s="54" t="s">
        <v>220</v>
      </c>
      <c r="D588" s="54"/>
      <c r="E588" s="3"/>
      <c r="F588" s="12"/>
      <c r="G588" s="12"/>
      <c r="H588" s="12"/>
      <c r="I588" s="12"/>
      <c r="J588" s="12"/>
      <c r="K588" s="12"/>
      <c r="L588" s="12"/>
      <c r="M588" s="12"/>
      <c r="N588" s="12"/>
      <c r="O588" s="12"/>
      <c r="P588" s="12"/>
      <c r="Q588" s="3"/>
      <c r="R588" s="3"/>
    </row>
    <row r="589" spans="1:18" ht="15.75">
      <c r="A589" s="3"/>
      <c r="B589" s="3"/>
      <c r="C589" s="3"/>
      <c r="D589" s="3"/>
      <c r="E589" s="3"/>
      <c r="F589" s="12"/>
      <c r="G589" s="12"/>
      <c r="H589" s="12"/>
      <c r="I589" s="12"/>
      <c r="J589" s="12"/>
      <c r="K589" s="12"/>
      <c r="L589" s="12"/>
      <c r="M589" s="12"/>
      <c r="N589" s="12"/>
      <c r="O589" s="12"/>
      <c r="P589" s="12"/>
      <c r="Q589" s="3"/>
      <c r="R589" s="3"/>
    </row>
    <row r="590" spans="1:18" ht="15" customHeight="1">
      <c r="A590" s="3"/>
      <c r="B590" s="53"/>
      <c r="C590" s="3"/>
      <c r="D590" s="3"/>
      <c r="E590" s="3"/>
      <c r="F590" s="12"/>
      <c r="G590" s="12"/>
      <c r="H590" s="12"/>
      <c r="I590" s="12"/>
      <c r="J590" s="12"/>
      <c r="K590" s="24"/>
      <c r="L590" s="12"/>
      <c r="M590" s="24"/>
      <c r="N590" s="12"/>
      <c r="O590" s="12"/>
      <c r="P590" s="12"/>
      <c r="Q590" s="3"/>
      <c r="R590" s="3"/>
    </row>
    <row r="591" spans="1:18" ht="15.75">
      <c r="A591" s="3"/>
      <c r="B591" s="3"/>
      <c r="C591" s="3"/>
      <c r="D591" s="3"/>
      <c r="E591" s="3"/>
      <c r="F591" s="12"/>
      <c r="G591" s="12"/>
      <c r="H591" s="12"/>
      <c r="I591" s="12"/>
      <c r="J591" s="12"/>
      <c r="K591" s="12"/>
      <c r="L591" s="12"/>
      <c r="M591" s="12"/>
      <c r="N591" s="12"/>
      <c r="O591" s="12"/>
      <c r="P591" s="12"/>
      <c r="Q591" s="3"/>
      <c r="R591" s="3"/>
    </row>
    <row r="592" spans="1:18" ht="15.75">
      <c r="A592" s="3"/>
      <c r="B592" s="3"/>
      <c r="C592" s="3"/>
      <c r="D592" s="3"/>
      <c r="E592" s="3"/>
      <c r="F592" s="12"/>
      <c r="G592" s="12"/>
      <c r="H592" s="12"/>
      <c r="I592" s="12"/>
      <c r="J592" s="12"/>
      <c r="K592" s="12"/>
      <c r="L592" s="12"/>
      <c r="M592" s="12"/>
      <c r="N592" s="12"/>
      <c r="O592" s="12"/>
      <c r="P592" s="12"/>
      <c r="Q592" s="3"/>
      <c r="R592" s="3"/>
    </row>
    <row r="593" spans="1:18" ht="15.75">
      <c r="A593" s="3"/>
      <c r="B593" s="3"/>
      <c r="C593" s="3"/>
      <c r="D593" s="3"/>
      <c r="E593" s="3"/>
      <c r="F593" s="12"/>
      <c r="G593" s="12"/>
      <c r="H593" s="12"/>
      <c r="I593" s="12"/>
      <c r="J593" s="12"/>
      <c r="K593" s="12"/>
      <c r="L593" s="12"/>
      <c r="M593" s="12"/>
      <c r="N593" s="12"/>
      <c r="O593" s="12"/>
      <c r="P593" s="12"/>
      <c r="Q593" s="3"/>
      <c r="R593" s="3"/>
    </row>
    <row r="594" spans="1:18" ht="15.75">
      <c r="A594" s="3"/>
      <c r="B594" s="3"/>
      <c r="C594" s="3"/>
      <c r="D594" s="3"/>
      <c r="E594" s="3"/>
      <c r="F594" s="12"/>
      <c r="G594" s="12"/>
      <c r="H594" s="12"/>
      <c r="I594" s="12"/>
      <c r="J594" s="12"/>
      <c r="K594" s="12"/>
      <c r="L594" s="12"/>
      <c r="M594" s="12"/>
      <c r="N594" s="12"/>
      <c r="O594" s="12"/>
      <c r="P594" s="12"/>
      <c r="Q594" s="3"/>
      <c r="R594" s="3"/>
    </row>
    <row r="595" spans="1:18" ht="15.75">
      <c r="A595" s="3"/>
      <c r="B595" s="53"/>
      <c r="C595" s="3"/>
      <c r="D595" s="3"/>
      <c r="E595" s="3"/>
      <c r="F595" s="12"/>
      <c r="G595" s="12"/>
      <c r="H595" s="12"/>
      <c r="I595" s="12"/>
      <c r="J595" s="12"/>
      <c r="K595" s="12"/>
      <c r="L595" s="12"/>
      <c r="M595" s="12"/>
      <c r="N595" s="12"/>
      <c r="O595" s="12"/>
      <c r="P595" s="12"/>
      <c r="Q595" s="3"/>
      <c r="R595" s="3"/>
    </row>
    <row r="596" spans="1:18" ht="15.75">
      <c r="A596" s="3"/>
      <c r="B596" s="3"/>
      <c r="C596" s="3"/>
      <c r="D596" s="3"/>
      <c r="E596" s="3"/>
      <c r="F596" s="12"/>
      <c r="G596" s="12"/>
      <c r="H596" s="12"/>
      <c r="I596" s="12"/>
      <c r="J596" s="12"/>
      <c r="K596" s="12"/>
      <c r="L596" s="12"/>
      <c r="M596" s="12"/>
      <c r="N596" s="12"/>
      <c r="O596" s="12"/>
      <c r="P596" s="12"/>
      <c r="Q596" s="3"/>
      <c r="R596" s="3"/>
    </row>
    <row r="597" spans="1:18" ht="15.75">
      <c r="A597" s="3"/>
      <c r="B597" s="3"/>
      <c r="C597" s="3"/>
      <c r="D597" s="3"/>
      <c r="E597" s="3"/>
      <c r="F597" s="12"/>
      <c r="G597" s="12"/>
      <c r="H597" s="12"/>
      <c r="I597" s="12"/>
      <c r="J597" s="12"/>
      <c r="K597" s="12"/>
      <c r="L597" s="12"/>
      <c r="M597" s="12"/>
      <c r="N597" s="12"/>
      <c r="O597" s="12"/>
      <c r="P597" s="12"/>
      <c r="Q597" s="3"/>
      <c r="R597" s="3"/>
    </row>
    <row r="598" spans="1:18" ht="15.75">
      <c r="A598" s="3"/>
      <c r="B598" s="53"/>
      <c r="C598" s="3"/>
      <c r="D598" s="3"/>
      <c r="E598" s="3"/>
      <c r="F598" s="12"/>
      <c r="G598" s="12"/>
      <c r="H598" s="12"/>
      <c r="I598" s="12"/>
      <c r="J598" s="12"/>
      <c r="K598" s="12"/>
      <c r="L598" s="12"/>
      <c r="M598" s="12"/>
      <c r="N598" s="12"/>
      <c r="O598" s="12"/>
      <c r="P598" s="12"/>
      <c r="Q598" s="3"/>
      <c r="R598" s="3"/>
    </row>
    <row r="599" spans="1:18" ht="15.75">
      <c r="A599" s="3"/>
      <c r="B599" s="53"/>
      <c r="C599" s="3"/>
      <c r="D599" s="3"/>
      <c r="E599" s="3"/>
      <c r="F599" s="12"/>
      <c r="G599" s="12"/>
      <c r="H599" s="12"/>
      <c r="I599" s="12"/>
      <c r="J599" s="12"/>
      <c r="K599" s="12"/>
      <c r="L599" s="12"/>
      <c r="M599" s="12"/>
      <c r="N599" s="12"/>
      <c r="O599" s="12"/>
      <c r="P599" s="12"/>
      <c r="Q599" s="3"/>
      <c r="R599" s="3"/>
    </row>
    <row r="600" spans="1:18" ht="15.75">
      <c r="A600" s="3"/>
      <c r="B600" s="53"/>
      <c r="C600" s="3"/>
      <c r="D600" s="3"/>
      <c r="E600" s="3"/>
      <c r="F600" s="12"/>
      <c r="G600" s="12"/>
      <c r="H600" s="12"/>
      <c r="I600" s="12"/>
      <c r="J600" s="12"/>
      <c r="K600" s="12"/>
      <c r="L600" s="12"/>
      <c r="M600" s="12"/>
      <c r="N600" s="12"/>
      <c r="O600" s="12"/>
      <c r="P600" s="12"/>
      <c r="Q600" s="3"/>
      <c r="R600" s="3"/>
    </row>
    <row r="601" spans="1:18" ht="15.75">
      <c r="A601" s="3"/>
      <c r="B601" s="53"/>
      <c r="C601" s="3"/>
      <c r="D601" s="3"/>
      <c r="E601" s="3"/>
      <c r="F601" s="12"/>
      <c r="G601" s="12"/>
      <c r="H601" s="12"/>
      <c r="I601" s="12"/>
      <c r="J601" s="12"/>
      <c r="K601" s="12"/>
      <c r="L601" s="12"/>
      <c r="M601" s="12"/>
      <c r="N601" s="12"/>
      <c r="O601" s="12"/>
      <c r="P601" s="12"/>
      <c r="Q601" s="3"/>
      <c r="R601" s="3"/>
    </row>
    <row r="602" spans="1:18" ht="15.75">
      <c r="A602" s="3"/>
      <c r="B602" s="53"/>
      <c r="C602" s="3"/>
      <c r="D602" s="3"/>
      <c r="E602" s="3"/>
      <c r="F602" s="12"/>
      <c r="G602" s="12"/>
      <c r="H602" s="12"/>
      <c r="I602" s="12"/>
      <c r="J602" s="12"/>
      <c r="K602" s="12"/>
      <c r="L602" s="12"/>
      <c r="M602" s="12"/>
      <c r="N602" s="12"/>
      <c r="O602" s="12"/>
      <c r="P602" s="12"/>
      <c r="Q602" s="3"/>
      <c r="R602" s="3"/>
    </row>
    <row r="603" spans="1:18" ht="15.75">
      <c r="A603" s="3"/>
      <c r="B603" s="53"/>
      <c r="C603" s="3"/>
      <c r="D603" s="3"/>
      <c r="E603" s="3"/>
      <c r="F603" s="12"/>
      <c r="G603" s="12"/>
      <c r="H603" s="12"/>
      <c r="I603" s="12"/>
      <c r="J603" s="12"/>
      <c r="K603" s="12"/>
      <c r="L603" s="12"/>
      <c r="M603" s="12"/>
      <c r="N603" s="12"/>
      <c r="O603" s="12"/>
      <c r="P603" s="12"/>
      <c r="Q603" s="3"/>
      <c r="R603" s="3"/>
    </row>
    <row r="604" spans="1:18" ht="15.75">
      <c r="A604" s="3"/>
      <c r="B604" s="53"/>
      <c r="C604" s="3"/>
      <c r="D604" s="3"/>
      <c r="E604" s="3"/>
      <c r="F604" s="12"/>
      <c r="G604" s="12"/>
      <c r="H604" s="12"/>
      <c r="I604" s="12"/>
      <c r="J604" s="12"/>
      <c r="K604" s="12"/>
      <c r="L604" s="12"/>
      <c r="M604" s="12"/>
      <c r="N604" s="12"/>
      <c r="O604" s="12"/>
      <c r="P604" s="12"/>
      <c r="Q604" s="3"/>
      <c r="R604" s="3"/>
    </row>
    <row r="605" spans="1:18" ht="15.75">
      <c r="A605" s="3"/>
      <c r="B605" s="53"/>
      <c r="C605" s="3"/>
      <c r="D605" s="3"/>
      <c r="E605" s="3"/>
      <c r="F605" s="12"/>
      <c r="G605" s="12"/>
      <c r="H605" s="12"/>
      <c r="I605" s="12"/>
      <c r="J605" s="12"/>
      <c r="K605" s="12"/>
      <c r="L605" s="12"/>
      <c r="M605" s="12"/>
      <c r="N605" s="12"/>
      <c r="O605" s="12"/>
      <c r="P605" s="12"/>
      <c r="Q605" s="3"/>
      <c r="R605" s="3"/>
    </row>
    <row r="606" spans="1:18" ht="15.75">
      <c r="A606" s="3"/>
      <c r="B606" s="53" t="s">
        <v>145</v>
      </c>
      <c r="C606" s="54" t="s">
        <v>149</v>
      </c>
      <c r="D606" s="54"/>
      <c r="E606" s="3"/>
      <c r="F606" s="12"/>
      <c r="G606" s="12"/>
      <c r="H606" s="12"/>
      <c r="I606" s="12"/>
      <c r="J606" s="12"/>
      <c r="K606" s="12"/>
      <c r="L606" s="12"/>
      <c r="M606" s="12"/>
      <c r="N606" s="12"/>
      <c r="O606" s="12"/>
      <c r="P606" s="12"/>
      <c r="Q606" s="3"/>
      <c r="R606" s="3"/>
    </row>
    <row r="607" spans="1:18" ht="15.75">
      <c r="A607" s="3"/>
      <c r="B607" s="53"/>
      <c r="C607" s="3"/>
      <c r="D607" s="3"/>
      <c r="E607" s="3"/>
      <c r="F607" s="12"/>
      <c r="G607" s="12"/>
      <c r="H607" s="12"/>
      <c r="I607" s="12"/>
      <c r="J607" s="12"/>
      <c r="K607" s="12"/>
      <c r="L607" s="12"/>
      <c r="M607" s="12"/>
      <c r="N607" s="12"/>
      <c r="O607" s="12"/>
      <c r="P607" s="12"/>
      <c r="Q607" s="3"/>
      <c r="R607" s="3"/>
    </row>
    <row r="608" spans="1:18" ht="15" customHeight="1">
      <c r="A608" s="3"/>
      <c r="B608" s="53"/>
      <c r="C608" s="3"/>
      <c r="D608" s="3"/>
      <c r="E608" s="3"/>
      <c r="F608" s="12"/>
      <c r="G608" s="12"/>
      <c r="H608" s="12"/>
      <c r="I608" s="12"/>
      <c r="J608" s="12"/>
      <c r="K608" s="24"/>
      <c r="L608" s="12"/>
      <c r="M608" s="24"/>
      <c r="N608" s="12"/>
      <c r="O608" s="12"/>
      <c r="P608" s="12"/>
      <c r="Q608" s="3"/>
      <c r="R608" s="3"/>
    </row>
    <row r="609" spans="1:18" ht="15.75">
      <c r="A609" s="3"/>
      <c r="B609" s="3"/>
      <c r="C609" s="3"/>
      <c r="D609" s="3"/>
      <c r="E609" s="3"/>
      <c r="F609" s="12"/>
      <c r="G609" s="12"/>
      <c r="H609" s="12"/>
      <c r="I609" s="12"/>
      <c r="J609" s="12"/>
      <c r="K609" s="12"/>
      <c r="L609" s="12"/>
      <c r="M609" s="12"/>
      <c r="N609" s="12"/>
      <c r="O609" s="12"/>
      <c r="P609" s="12"/>
      <c r="Q609" s="3"/>
      <c r="R609" s="3"/>
    </row>
    <row r="610" spans="1:18" ht="15.75">
      <c r="A610" s="3"/>
      <c r="B610" s="3"/>
      <c r="C610" s="3"/>
      <c r="D610" s="3"/>
      <c r="E610" s="3"/>
      <c r="F610" s="12"/>
      <c r="G610" s="12"/>
      <c r="H610" s="12"/>
      <c r="I610" s="12"/>
      <c r="J610" s="12"/>
      <c r="K610" s="12"/>
      <c r="L610" s="12"/>
      <c r="M610" s="12"/>
      <c r="N610" s="12"/>
      <c r="O610" s="12"/>
      <c r="P610" s="12"/>
      <c r="Q610" s="3"/>
      <c r="R610" s="3"/>
    </row>
    <row r="611" spans="1:18" ht="15.75">
      <c r="A611" s="3"/>
      <c r="B611" s="3"/>
      <c r="C611" s="3"/>
      <c r="D611" s="3"/>
      <c r="E611" s="3"/>
      <c r="F611" s="12"/>
      <c r="G611" s="12"/>
      <c r="H611" s="12"/>
      <c r="I611" s="12"/>
      <c r="J611" s="12"/>
      <c r="K611" s="12"/>
      <c r="L611" s="12"/>
      <c r="M611" s="12"/>
      <c r="N611" s="12"/>
      <c r="O611" s="12"/>
      <c r="P611" s="12"/>
      <c r="Q611" s="3"/>
      <c r="R611" s="3"/>
    </row>
    <row r="612" spans="1:18" ht="15.75">
      <c r="A612" s="3"/>
      <c r="B612" s="3"/>
      <c r="C612" s="3"/>
      <c r="D612" s="3"/>
      <c r="E612" s="3"/>
      <c r="F612" s="12"/>
      <c r="G612" s="12"/>
      <c r="H612" s="12"/>
      <c r="I612" s="12"/>
      <c r="J612" s="12"/>
      <c r="K612" s="12"/>
      <c r="L612" s="12"/>
      <c r="M612" s="12"/>
      <c r="N612" s="12"/>
      <c r="O612" s="12"/>
      <c r="P612" s="12"/>
      <c r="Q612" s="3"/>
      <c r="R612" s="3"/>
    </row>
    <row r="613" spans="1:18" ht="15.75">
      <c r="A613" s="3"/>
      <c r="B613" s="3"/>
      <c r="C613" s="3"/>
      <c r="D613" s="3"/>
      <c r="E613" s="3"/>
      <c r="F613" s="12"/>
      <c r="G613" s="12"/>
      <c r="H613" s="12"/>
      <c r="I613" s="12"/>
      <c r="J613" s="12"/>
      <c r="K613" s="12"/>
      <c r="L613" s="12"/>
      <c r="M613" s="12"/>
      <c r="N613" s="12"/>
      <c r="O613" s="12"/>
      <c r="P613" s="12"/>
      <c r="Q613" s="3"/>
      <c r="R613" s="3"/>
    </row>
    <row r="614" spans="1:18" ht="15.75">
      <c r="A614" s="3"/>
      <c r="B614" s="3"/>
      <c r="C614" s="3"/>
      <c r="D614" s="3"/>
      <c r="E614" s="3"/>
      <c r="F614" s="12"/>
      <c r="G614" s="12"/>
      <c r="H614" s="12"/>
      <c r="I614" s="12"/>
      <c r="J614" s="12"/>
      <c r="K614" s="12"/>
      <c r="L614" s="12"/>
      <c r="M614" s="12"/>
      <c r="N614" s="12"/>
      <c r="O614" s="12"/>
      <c r="P614" s="12"/>
      <c r="Q614" s="3"/>
      <c r="R614" s="3"/>
    </row>
    <row r="615" spans="1:18" ht="15.75">
      <c r="A615" s="3"/>
      <c r="B615" s="3"/>
      <c r="C615" s="3"/>
      <c r="D615" s="3"/>
      <c r="E615" s="3"/>
      <c r="F615" s="12"/>
      <c r="G615" s="12"/>
      <c r="H615" s="12"/>
      <c r="I615" s="12"/>
      <c r="J615" s="12"/>
      <c r="K615" s="12"/>
      <c r="L615" s="12"/>
      <c r="M615" s="12"/>
      <c r="N615" s="12"/>
      <c r="O615" s="12"/>
      <c r="P615" s="12"/>
      <c r="Q615" s="3"/>
      <c r="R615" s="3"/>
    </row>
    <row r="616" spans="1:18" ht="15.75">
      <c r="A616" s="3"/>
      <c r="B616" s="53" t="s">
        <v>146</v>
      </c>
      <c r="C616" s="54" t="s">
        <v>267</v>
      </c>
      <c r="D616" s="54"/>
      <c r="E616" s="3"/>
      <c r="F616" s="12"/>
      <c r="G616" s="12"/>
      <c r="H616" s="12"/>
      <c r="I616" s="12"/>
      <c r="J616" s="12"/>
      <c r="K616" s="12"/>
      <c r="L616" s="12"/>
      <c r="M616" s="12"/>
      <c r="N616" s="12"/>
      <c r="O616" s="12"/>
      <c r="P616" s="12"/>
      <c r="Q616" s="3"/>
      <c r="R616" s="3"/>
    </row>
    <row r="617" spans="1:18" ht="15.75">
      <c r="A617" s="3"/>
      <c r="B617" s="3"/>
      <c r="C617" s="3"/>
      <c r="D617" s="3"/>
      <c r="E617" s="3"/>
      <c r="F617" s="12"/>
      <c r="G617" s="12"/>
      <c r="H617" s="12"/>
      <c r="I617" s="12"/>
      <c r="J617" s="12"/>
      <c r="K617" s="12"/>
      <c r="L617" s="12"/>
      <c r="M617" s="12"/>
      <c r="N617" s="12"/>
      <c r="O617" s="12"/>
      <c r="P617" s="12"/>
      <c r="Q617" s="3"/>
      <c r="R617" s="3"/>
    </row>
    <row r="618" spans="1:18" ht="15" customHeight="1">
      <c r="A618" s="3"/>
      <c r="B618" s="53"/>
      <c r="C618" s="3"/>
      <c r="D618" s="3"/>
      <c r="E618" s="3"/>
      <c r="F618" s="12"/>
      <c r="G618" s="12"/>
      <c r="H618" s="12"/>
      <c r="I618" s="12"/>
      <c r="J618" s="12"/>
      <c r="K618" s="24"/>
      <c r="L618" s="12"/>
      <c r="M618" s="24"/>
      <c r="N618" s="12"/>
      <c r="O618" s="12"/>
      <c r="P618" s="12"/>
      <c r="Q618" s="3"/>
      <c r="R618" s="3"/>
    </row>
    <row r="619" spans="1:18" ht="15.75">
      <c r="A619" s="3"/>
      <c r="B619" s="3"/>
      <c r="C619" s="3"/>
      <c r="D619" s="3"/>
      <c r="E619" s="3"/>
      <c r="F619" s="12"/>
      <c r="G619" s="12"/>
      <c r="H619" s="12"/>
      <c r="I619" s="12"/>
      <c r="J619" s="12"/>
      <c r="K619" s="12"/>
      <c r="L619" s="12"/>
      <c r="M619" s="12"/>
      <c r="N619" s="12"/>
      <c r="O619" s="12"/>
      <c r="P619" s="12"/>
      <c r="Q619" s="3"/>
      <c r="R619" s="3"/>
    </row>
    <row r="620" spans="1:18" ht="15.75">
      <c r="A620" s="3"/>
      <c r="B620" s="3"/>
      <c r="C620" s="3"/>
      <c r="D620" s="3"/>
      <c r="E620" s="3"/>
      <c r="F620" s="12"/>
      <c r="G620" s="12"/>
      <c r="H620" s="12"/>
      <c r="I620" s="12"/>
      <c r="J620" s="12"/>
      <c r="K620" s="12"/>
      <c r="L620" s="12"/>
      <c r="M620" s="12"/>
      <c r="N620" s="12"/>
      <c r="O620" s="12"/>
      <c r="P620" s="12"/>
      <c r="Q620" s="3"/>
      <c r="R620" s="3"/>
    </row>
    <row r="621" spans="1:18" ht="15.75">
      <c r="A621" s="3"/>
      <c r="B621" s="3"/>
      <c r="C621" s="3"/>
      <c r="D621" s="3"/>
      <c r="E621" s="3"/>
      <c r="F621" s="12"/>
      <c r="G621" s="12"/>
      <c r="H621" s="12"/>
      <c r="I621" s="12"/>
      <c r="J621" s="12"/>
      <c r="K621" s="12"/>
      <c r="L621" s="12"/>
      <c r="M621" s="12"/>
      <c r="N621" s="12"/>
      <c r="O621" s="12"/>
      <c r="P621" s="12"/>
      <c r="Q621" s="3"/>
      <c r="R621" s="3"/>
    </row>
    <row r="622" spans="1:18" ht="15.75">
      <c r="A622" s="3"/>
      <c r="B622" s="3"/>
      <c r="C622" s="3"/>
      <c r="D622" s="3"/>
      <c r="E622" s="3"/>
      <c r="F622" s="12"/>
      <c r="G622" s="12"/>
      <c r="H622" s="12"/>
      <c r="I622" s="12"/>
      <c r="J622" s="12"/>
      <c r="K622" s="12"/>
      <c r="L622" s="12"/>
      <c r="M622" s="12"/>
      <c r="N622" s="12"/>
      <c r="O622" s="12"/>
      <c r="P622" s="12"/>
      <c r="Q622" s="3"/>
      <c r="R622" s="3"/>
    </row>
    <row r="623" spans="1:18" ht="15.75">
      <c r="A623" s="3"/>
      <c r="B623" s="3"/>
      <c r="C623" s="3"/>
      <c r="D623" s="3"/>
      <c r="E623" s="3"/>
      <c r="F623" s="12"/>
      <c r="G623" s="12"/>
      <c r="H623" s="12"/>
      <c r="I623" s="12"/>
      <c r="J623" s="12"/>
      <c r="K623" s="12"/>
      <c r="L623" s="12"/>
      <c r="M623" s="12"/>
      <c r="N623" s="12"/>
      <c r="O623" s="12"/>
      <c r="P623" s="12"/>
      <c r="Q623" s="3"/>
      <c r="R623" s="3"/>
    </row>
    <row r="624" spans="1:18" ht="15.75">
      <c r="A624" s="3"/>
      <c r="B624" s="3"/>
      <c r="C624" s="3"/>
      <c r="D624" s="3"/>
      <c r="E624" s="3"/>
      <c r="F624" s="12"/>
      <c r="G624" s="12"/>
      <c r="H624" s="12"/>
      <c r="I624" s="12"/>
      <c r="J624" s="12"/>
      <c r="K624" s="12"/>
      <c r="L624" s="12"/>
      <c r="M624" s="12"/>
      <c r="N624" s="12"/>
      <c r="O624" s="12"/>
      <c r="P624" s="12"/>
      <c r="Q624" s="3"/>
      <c r="R624" s="3"/>
    </row>
    <row r="625" spans="1:18" ht="15.75">
      <c r="A625" s="3"/>
      <c r="B625" s="3"/>
      <c r="C625" s="3"/>
      <c r="D625" s="3"/>
      <c r="E625" s="3"/>
      <c r="F625" s="12"/>
      <c r="G625" s="12"/>
      <c r="H625" s="12"/>
      <c r="I625" s="12"/>
      <c r="J625" s="12"/>
      <c r="K625" s="12"/>
      <c r="L625" s="12"/>
      <c r="M625" s="12"/>
      <c r="N625" s="12"/>
      <c r="O625" s="12"/>
      <c r="P625" s="12"/>
      <c r="Q625" s="3"/>
      <c r="R625" s="3"/>
    </row>
    <row r="626" spans="1:18" ht="15.75">
      <c r="A626" s="3"/>
      <c r="B626" s="3"/>
      <c r="C626" s="3"/>
      <c r="D626" s="3"/>
      <c r="E626" s="3"/>
      <c r="F626" s="12"/>
      <c r="G626" s="12"/>
      <c r="H626" s="12"/>
      <c r="I626" s="12"/>
      <c r="J626" s="12"/>
      <c r="K626" s="12"/>
      <c r="L626" s="12"/>
      <c r="M626" s="12"/>
      <c r="N626" s="12"/>
      <c r="O626" s="12"/>
      <c r="P626" s="12"/>
      <c r="Q626" s="3"/>
      <c r="R626" s="3"/>
    </row>
    <row r="627" spans="1:18" ht="15.75">
      <c r="A627" s="3"/>
      <c r="B627" s="3"/>
      <c r="C627" s="3"/>
      <c r="D627" s="3"/>
      <c r="E627" s="3"/>
      <c r="F627" s="12"/>
      <c r="G627" s="12"/>
      <c r="H627" s="12"/>
      <c r="I627" s="12"/>
      <c r="J627" s="12"/>
      <c r="K627" s="12"/>
      <c r="L627" s="12"/>
      <c r="M627" s="12"/>
      <c r="N627" s="12"/>
      <c r="O627" s="12"/>
      <c r="P627" s="12"/>
      <c r="Q627" s="3"/>
      <c r="R627" s="3"/>
    </row>
    <row r="628" spans="1:18" ht="15.75">
      <c r="A628" s="3"/>
      <c r="B628" s="53" t="s">
        <v>147</v>
      </c>
      <c r="C628" s="54" t="s">
        <v>221</v>
      </c>
      <c r="D628" s="54"/>
      <c r="E628" s="54"/>
      <c r="F628" s="55"/>
      <c r="G628" s="55"/>
      <c r="H628" s="12"/>
      <c r="I628" s="12"/>
      <c r="J628" s="12"/>
      <c r="K628" s="12"/>
      <c r="L628" s="12"/>
      <c r="M628" s="12"/>
      <c r="N628" s="12"/>
      <c r="O628" s="12"/>
      <c r="P628" s="12"/>
      <c r="Q628" s="3"/>
      <c r="R628" s="3"/>
    </row>
    <row r="629" spans="1:18" ht="15.75">
      <c r="A629" s="3"/>
      <c r="B629" s="53"/>
      <c r="C629" s="54"/>
      <c r="D629" s="54"/>
      <c r="E629" s="54"/>
      <c r="F629" s="55"/>
      <c r="G629" s="55"/>
      <c r="H629" s="12"/>
      <c r="I629" s="12"/>
      <c r="J629" s="12"/>
      <c r="K629" s="12"/>
      <c r="L629" s="12"/>
      <c r="M629" s="12"/>
      <c r="N629" s="12"/>
      <c r="O629" s="12"/>
      <c r="P629" s="12"/>
      <c r="Q629" s="3"/>
      <c r="R629" s="3"/>
    </row>
    <row r="630" spans="1:18" ht="15.75">
      <c r="A630" s="3"/>
      <c r="B630" s="3"/>
      <c r="C630" s="3"/>
      <c r="D630" s="3"/>
      <c r="E630" s="3"/>
      <c r="F630" s="12"/>
      <c r="G630" s="12"/>
      <c r="H630" s="12"/>
      <c r="I630" s="12"/>
      <c r="J630" s="12"/>
      <c r="K630" s="12"/>
      <c r="L630" s="12"/>
      <c r="M630" s="12"/>
      <c r="N630" s="12"/>
      <c r="O630" s="12"/>
      <c r="P630" s="12"/>
      <c r="Q630" s="3"/>
      <c r="R630" s="3"/>
    </row>
    <row r="631" spans="1:18" ht="15" customHeight="1">
      <c r="A631" s="3"/>
      <c r="B631" s="53"/>
      <c r="C631" s="3"/>
      <c r="D631" s="3"/>
      <c r="E631" s="3"/>
      <c r="F631" s="12"/>
      <c r="G631" s="12"/>
      <c r="H631" s="12"/>
      <c r="I631" s="12"/>
      <c r="J631" s="12"/>
      <c r="K631" s="24"/>
      <c r="L631" s="12"/>
      <c r="M631" s="24"/>
      <c r="N631" s="12"/>
      <c r="O631" s="12"/>
      <c r="P631" s="12"/>
      <c r="Q631" s="3"/>
      <c r="R631" s="3"/>
    </row>
    <row r="632" spans="1:18" ht="15.75">
      <c r="A632" s="3"/>
      <c r="B632" s="3"/>
      <c r="C632" s="3"/>
      <c r="D632" s="3"/>
      <c r="E632" s="3"/>
      <c r="F632" s="12"/>
      <c r="G632" s="12"/>
      <c r="H632" s="12"/>
      <c r="I632" s="12"/>
      <c r="J632" s="12"/>
      <c r="K632" s="12"/>
      <c r="L632" s="12"/>
      <c r="M632" s="12"/>
      <c r="N632" s="12"/>
      <c r="O632" s="12"/>
      <c r="P632" s="12"/>
      <c r="Q632" s="3"/>
      <c r="R632" s="3"/>
    </row>
    <row r="633" spans="1:18" ht="15.75">
      <c r="A633" s="3"/>
      <c r="B633" s="3"/>
      <c r="C633" s="3"/>
      <c r="D633" s="3"/>
      <c r="E633" s="3"/>
      <c r="F633" s="12"/>
      <c r="G633" s="12"/>
      <c r="H633" s="12"/>
      <c r="I633" s="12"/>
      <c r="J633" s="12"/>
      <c r="K633" s="12"/>
      <c r="L633" s="12"/>
      <c r="M633" s="12"/>
      <c r="N633" s="12"/>
      <c r="O633" s="12"/>
      <c r="P633" s="12"/>
      <c r="Q633" s="3"/>
      <c r="R633" s="3"/>
    </row>
    <row r="634" spans="1:18" ht="15.75">
      <c r="A634" s="3"/>
      <c r="B634" s="3"/>
      <c r="C634" s="3"/>
      <c r="D634" s="3"/>
      <c r="E634" s="3"/>
      <c r="F634" s="12"/>
      <c r="G634" s="12"/>
      <c r="H634" s="12"/>
      <c r="I634" s="12"/>
      <c r="J634" s="12"/>
      <c r="K634" s="12"/>
      <c r="L634" s="12"/>
      <c r="M634" s="12"/>
      <c r="N634" s="12"/>
      <c r="O634" s="12"/>
      <c r="P634" s="12"/>
      <c r="Q634" s="3"/>
      <c r="R634" s="3"/>
    </row>
    <row r="635" spans="1:18" ht="15.75">
      <c r="A635" s="3"/>
      <c r="B635" s="3"/>
      <c r="C635" s="3"/>
      <c r="D635" s="3"/>
      <c r="E635" s="3"/>
      <c r="F635" s="12"/>
      <c r="G635" s="12"/>
      <c r="H635" s="12"/>
      <c r="I635" s="12"/>
      <c r="J635" s="12"/>
      <c r="K635" s="12"/>
      <c r="L635" s="12"/>
      <c r="M635" s="12"/>
      <c r="N635" s="12"/>
      <c r="O635" s="12"/>
      <c r="P635" s="12"/>
      <c r="Q635" s="3"/>
      <c r="R635" s="3"/>
    </row>
    <row r="636" spans="1:18" ht="15.75">
      <c r="A636" s="3"/>
      <c r="B636" s="3"/>
      <c r="C636" s="3"/>
      <c r="D636" s="3"/>
      <c r="E636" s="3"/>
      <c r="F636" s="12"/>
      <c r="G636" s="12"/>
      <c r="H636" s="12"/>
      <c r="I636" s="12"/>
      <c r="J636" s="12"/>
      <c r="K636" s="12"/>
      <c r="L636" s="12"/>
      <c r="M636" s="12"/>
      <c r="N636" s="12"/>
      <c r="O636" s="12"/>
      <c r="P636" s="12"/>
      <c r="Q636" s="3"/>
      <c r="R636" s="3"/>
    </row>
    <row r="637" spans="1:18" ht="15.75">
      <c r="A637" s="3"/>
      <c r="B637" s="3"/>
      <c r="C637" s="3"/>
      <c r="D637" s="3"/>
      <c r="E637" s="3"/>
      <c r="F637" s="12"/>
      <c r="G637" s="12"/>
      <c r="H637" s="12"/>
      <c r="I637" s="12"/>
      <c r="J637" s="12"/>
      <c r="K637" s="12"/>
      <c r="L637" s="12"/>
      <c r="M637" s="12"/>
      <c r="N637" s="12"/>
      <c r="O637" s="12"/>
      <c r="P637" s="12"/>
      <c r="Q637" s="3"/>
      <c r="R637" s="3"/>
    </row>
    <row r="638" spans="1:18" ht="15.75">
      <c r="A638" s="3"/>
      <c r="B638" s="3"/>
      <c r="C638" s="3"/>
      <c r="D638" s="3"/>
      <c r="E638" s="3"/>
      <c r="F638" s="12"/>
      <c r="G638" s="12"/>
      <c r="H638" s="12"/>
      <c r="I638" s="12"/>
      <c r="J638" s="12"/>
      <c r="K638" s="12"/>
      <c r="L638" s="12"/>
      <c r="M638" s="12"/>
      <c r="N638" s="12"/>
      <c r="O638" s="12"/>
      <c r="P638" s="12"/>
      <c r="Q638" s="3"/>
      <c r="R638" s="3"/>
    </row>
    <row r="639" spans="1:18" ht="15.75">
      <c r="A639" s="3"/>
      <c r="B639" s="3"/>
      <c r="C639" s="3"/>
      <c r="D639" s="3"/>
      <c r="E639" s="3"/>
      <c r="F639" s="12"/>
      <c r="G639" s="12"/>
      <c r="H639" s="12"/>
      <c r="I639" s="12"/>
      <c r="J639" s="12"/>
      <c r="K639" s="12"/>
      <c r="L639" s="12"/>
      <c r="M639" s="12"/>
      <c r="N639" s="12"/>
      <c r="O639" s="12"/>
      <c r="P639" s="12"/>
      <c r="Q639" s="3"/>
      <c r="R639" s="3"/>
    </row>
    <row r="640" spans="1:18" ht="15.75">
      <c r="A640" s="3"/>
      <c r="B640" s="3"/>
      <c r="C640" s="3"/>
      <c r="D640" s="3"/>
      <c r="E640" s="3"/>
      <c r="F640" s="12"/>
      <c r="G640" s="12"/>
      <c r="H640" s="12"/>
      <c r="I640" s="12"/>
      <c r="J640" s="12"/>
      <c r="K640" s="12"/>
      <c r="L640" s="12"/>
      <c r="M640" s="12"/>
      <c r="N640" s="12"/>
      <c r="O640" s="12"/>
      <c r="P640" s="12"/>
      <c r="Q640" s="3"/>
      <c r="R640" s="3"/>
    </row>
    <row r="641" spans="1:18" ht="15.75">
      <c r="A641" s="3"/>
      <c r="B641" s="3"/>
      <c r="C641" s="3"/>
      <c r="D641" s="3"/>
      <c r="E641" s="3"/>
      <c r="F641" s="12"/>
      <c r="G641" s="12"/>
      <c r="H641" s="12"/>
      <c r="I641" s="12"/>
      <c r="J641" s="12"/>
      <c r="K641" s="12"/>
      <c r="L641" s="12"/>
      <c r="M641" s="12"/>
      <c r="N641" s="12"/>
      <c r="O641" s="12"/>
      <c r="P641" s="12"/>
      <c r="Q641" s="3"/>
      <c r="R641" s="3"/>
    </row>
    <row r="642" spans="1:18" ht="15.75">
      <c r="A642" s="3"/>
      <c r="B642" s="3"/>
      <c r="C642" s="3"/>
      <c r="D642" s="3"/>
      <c r="E642" s="3"/>
      <c r="F642" s="12"/>
      <c r="G642" s="12"/>
      <c r="H642" s="12"/>
      <c r="I642" s="12"/>
      <c r="J642" s="12"/>
      <c r="K642" s="12"/>
      <c r="L642" s="12"/>
      <c r="M642" s="12"/>
      <c r="N642" s="12"/>
      <c r="O642" s="12"/>
      <c r="P642" s="12"/>
      <c r="Q642" s="3"/>
      <c r="R642" s="3"/>
    </row>
    <row r="643" spans="1:18" ht="15.75">
      <c r="A643" s="3"/>
      <c r="B643" s="3"/>
      <c r="C643" s="3"/>
      <c r="D643" s="3"/>
      <c r="E643" s="3"/>
      <c r="F643" s="12"/>
      <c r="G643" s="12"/>
      <c r="H643" s="12"/>
      <c r="I643" s="12"/>
      <c r="J643" s="12"/>
      <c r="K643" s="12"/>
      <c r="L643" s="12"/>
      <c r="M643" s="12"/>
      <c r="N643" s="12"/>
      <c r="O643" s="12"/>
      <c r="P643" s="12"/>
      <c r="Q643" s="3"/>
      <c r="R643" s="3"/>
    </row>
    <row r="644" spans="1:18" ht="15.75">
      <c r="A644" s="3"/>
      <c r="B644" s="3"/>
      <c r="C644" s="3"/>
      <c r="D644" s="3"/>
      <c r="E644" s="3"/>
      <c r="F644" s="12"/>
      <c r="G644" s="12"/>
      <c r="H644" s="12"/>
      <c r="I644" s="12"/>
      <c r="J644" s="12"/>
      <c r="K644" s="12"/>
      <c r="L644" s="12"/>
      <c r="M644" s="12"/>
      <c r="N644" s="12"/>
      <c r="O644" s="12"/>
      <c r="P644" s="12"/>
      <c r="Q644" s="3"/>
      <c r="R644" s="3"/>
    </row>
    <row r="645" spans="1:18" ht="15.75">
      <c r="A645" s="3"/>
      <c r="B645" s="3"/>
      <c r="C645" s="3"/>
      <c r="D645" s="3"/>
      <c r="E645" s="3"/>
      <c r="F645" s="12"/>
      <c r="G645" s="12"/>
      <c r="H645" s="12"/>
      <c r="I645" s="12"/>
      <c r="J645" s="12"/>
      <c r="K645" s="12"/>
      <c r="L645" s="12"/>
      <c r="M645" s="12"/>
      <c r="N645" s="12"/>
      <c r="O645" s="12"/>
      <c r="P645" s="12"/>
      <c r="Q645" s="3"/>
      <c r="R645" s="3"/>
    </row>
    <row r="646" spans="1:18" ht="15.75">
      <c r="A646" s="3"/>
      <c r="B646" s="3"/>
      <c r="C646" s="3"/>
      <c r="D646" s="3"/>
      <c r="E646" s="3"/>
      <c r="F646" s="12"/>
      <c r="G646" s="12"/>
      <c r="H646" s="12"/>
      <c r="I646" s="12"/>
      <c r="J646" s="12"/>
      <c r="K646" s="12"/>
      <c r="L646" s="12"/>
      <c r="M646" s="12"/>
      <c r="N646" s="12"/>
      <c r="O646" s="12"/>
      <c r="P646" s="12"/>
      <c r="Q646" s="3"/>
      <c r="R646" s="3"/>
    </row>
    <row r="647" spans="1:18" ht="15.75">
      <c r="A647" s="3"/>
      <c r="B647" s="3"/>
      <c r="C647" s="3"/>
      <c r="D647" s="3"/>
      <c r="E647" s="3"/>
      <c r="F647" s="12"/>
      <c r="G647" s="12"/>
      <c r="H647" s="12"/>
      <c r="I647" s="12"/>
      <c r="J647" s="12"/>
      <c r="K647" s="12"/>
      <c r="L647" s="12"/>
      <c r="M647" s="12"/>
      <c r="N647" s="12"/>
      <c r="O647" s="12"/>
      <c r="P647" s="12"/>
      <c r="Q647" s="3"/>
      <c r="R647" s="3"/>
    </row>
    <row r="648" spans="1:18" ht="15.75">
      <c r="A648" s="3"/>
      <c r="B648" s="3"/>
      <c r="C648" s="3"/>
      <c r="D648" s="3"/>
      <c r="E648" s="3"/>
      <c r="F648" s="12"/>
      <c r="G648" s="12"/>
      <c r="H648" s="12"/>
      <c r="I648" s="12"/>
      <c r="J648" s="12"/>
      <c r="K648" s="12"/>
      <c r="L648" s="12"/>
      <c r="M648" s="12"/>
      <c r="N648" s="12"/>
      <c r="O648" s="12"/>
      <c r="P648" s="12"/>
      <c r="Q648" s="3"/>
      <c r="R648" s="3"/>
    </row>
    <row r="649" spans="1:18" ht="15.75">
      <c r="A649" s="3"/>
      <c r="B649" s="3"/>
      <c r="C649" s="3"/>
      <c r="D649" s="3"/>
      <c r="E649" s="3"/>
      <c r="F649" s="12"/>
      <c r="G649" s="12"/>
      <c r="H649" s="12"/>
      <c r="I649" s="12"/>
      <c r="J649" s="12"/>
      <c r="K649" s="12"/>
      <c r="L649" s="12"/>
      <c r="M649" s="12"/>
      <c r="N649" s="12"/>
      <c r="O649" s="12"/>
      <c r="P649" s="12"/>
      <c r="Q649" s="3"/>
      <c r="R649" s="3"/>
    </row>
    <row r="650" spans="1:18" ht="15.75">
      <c r="A650" s="3"/>
      <c r="B650" s="3"/>
      <c r="C650" s="3"/>
      <c r="D650" s="3"/>
      <c r="E650" s="3"/>
      <c r="F650" s="12"/>
      <c r="G650" s="12"/>
      <c r="H650" s="12"/>
      <c r="I650" s="12"/>
      <c r="J650" s="12"/>
      <c r="K650" s="12"/>
      <c r="L650" s="12"/>
      <c r="M650" s="12"/>
      <c r="N650" s="12"/>
      <c r="O650" s="12"/>
      <c r="P650" s="12"/>
      <c r="Q650" s="3"/>
      <c r="R650" s="3"/>
    </row>
    <row r="651" spans="1:18" ht="15.75">
      <c r="A651" s="3"/>
      <c r="B651" s="3"/>
      <c r="C651" s="3"/>
      <c r="D651" s="3"/>
      <c r="E651" s="3"/>
      <c r="F651" s="12"/>
      <c r="G651" s="12"/>
      <c r="H651" s="12"/>
      <c r="I651" s="12"/>
      <c r="J651" s="12"/>
      <c r="K651" s="12"/>
      <c r="L651" s="12"/>
      <c r="M651" s="12"/>
      <c r="N651" s="12"/>
      <c r="O651" s="12"/>
      <c r="P651" s="12"/>
      <c r="Q651" s="3"/>
      <c r="R651" s="3"/>
    </row>
    <row r="652" spans="1:18" ht="15.75">
      <c r="A652" s="3"/>
      <c r="B652" s="3"/>
      <c r="C652" s="3"/>
      <c r="D652" s="3"/>
      <c r="E652" s="3"/>
      <c r="F652" s="12"/>
      <c r="G652" s="12"/>
      <c r="H652" s="12"/>
      <c r="I652" s="12"/>
      <c r="J652" s="12"/>
      <c r="K652" s="12"/>
      <c r="L652" s="12"/>
      <c r="M652" s="12"/>
      <c r="N652" s="12"/>
      <c r="O652" s="12"/>
      <c r="P652" s="12"/>
      <c r="Q652" s="3"/>
      <c r="R652" s="3"/>
    </row>
    <row r="653" spans="1:18" ht="15.75">
      <c r="A653" s="3"/>
      <c r="B653" s="3"/>
      <c r="C653" s="3"/>
      <c r="D653" s="3"/>
      <c r="E653" s="3"/>
      <c r="F653" s="12"/>
      <c r="G653" s="12"/>
      <c r="H653" s="12"/>
      <c r="I653" s="12"/>
      <c r="J653" s="12"/>
      <c r="K653" s="12"/>
      <c r="L653" s="12"/>
      <c r="M653" s="12"/>
      <c r="N653" s="12"/>
      <c r="O653" s="12"/>
      <c r="P653" s="12"/>
      <c r="Q653" s="3"/>
      <c r="R653" s="3"/>
    </row>
    <row r="654" spans="1:18" ht="15.75">
      <c r="A654" s="3"/>
      <c r="B654" s="3"/>
      <c r="C654" s="3"/>
      <c r="D654" s="3"/>
      <c r="E654" s="3"/>
      <c r="F654" s="12"/>
      <c r="G654" s="12"/>
      <c r="H654" s="12"/>
      <c r="I654" s="12"/>
      <c r="J654" s="12"/>
      <c r="K654" s="12"/>
      <c r="L654" s="12"/>
      <c r="M654" s="12"/>
      <c r="N654" s="12"/>
      <c r="O654" s="12"/>
      <c r="P654" s="12"/>
      <c r="Q654" s="3"/>
      <c r="R654" s="3"/>
    </row>
    <row r="655" spans="1:18" ht="15.75">
      <c r="A655" s="3"/>
      <c r="B655" s="3"/>
      <c r="C655" s="3"/>
      <c r="D655" s="3"/>
      <c r="E655" s="3"/>
      <c r="F655" s="12"/>
      <c r="G655" s="12"/>
      <c r="H655" s="12"/>
      <c r="I655" s="12"/>
      <c r="J655" s="12"/>
      <c r="K655" s="12"/>
      <c r="L655" s="12"/>
      <c r="M655" s="12"/>
      <c r="N655" s="12"/>
      <c r="O655" s="12"/>
      <c r="P655" s="12"/>
      <c r="Q655" s="3"/>
      <c r="R655" s="3"/>
    </row>
    <row r="656" spans="1:18" ht="15.75">
      <c r="A656" s="3"/>
      <c r="B656" s="53" t="s">
        <v>148</v>
      </c>
      <c r="C656" s="54" t="s">
        <v>222</v>
      </c>
      <c r="D656" s="3"/>
      <c r="E656" s="3"/>
      <c r="F656" s="12"/>
      <c r="G656" s="12"/>
      <c r="H656" s="12"/>
      <c r="I656" s="12"/>
      <c r="J656" s="12"/>
      <c r="K656" s="12"/>
      <c r="L656" s="12"/>
      <c r="M656" s="12"/>
      <c r="N656" s="12"/>
      <c r="O656" s="12"/>
      <c r="P656" s="12"/>
      <c r="Q656" s="3"/>
      <c r="R656" s="3"/>
    </row>
    <row r="657" spans="1:18" ht="15.75">
      <c r="A657" s="3"/>
      <c r="B657" s="3"/>
      <c r="C657" s="3"/>
      <c r="D657" s="3"/>
      <c r="E657" s="3"/>
      <c r="F657" s="12"/>
      <c r="G657" s="12"/>
      <c r="H657" s="12"/>
      <c r="I657" s="12"/>
      <c r="J657" s="12"/>
      <c r="K657" s="12"/>
      <c r="L657" s="12"/>
      <c r="M657" s="12"/>
      <c r="N657" s="12"/>
      <c r="O657" s="12"/>
      <c r="P657" s="12"/>
      <c r="Q657" s="3"/>
      <c r="R657" s="3"/>
    </row>
    <row r="658" spans="1:18" ht="15" customHeight="1">
      <c r="A658" s="3"/>
      <c r="B658" s="53"/>
      <c r="C658" s="3"/>
      <c r="D658" s="3"/>
      <c r="E658" s="3"/>
      <c r="F658" s="12"/>
      <c r="G658" s="12"/>
      <c r="H658" s="12"/>
      <c r="I658" s="12"/>
      <c r="J658" s="12"/>
      <c r="K658" s="24"/>
      <c r="L658" s="12"/>
      <c r="M658" s="24"/>
      <c r="N658" s="12"/>
      <c r="O658" s="12"/>
      <c r="P658" s="12"/>
      <c r="Q658" s="3"/>
      <c r="R658" s="3"/>
    </row>
    <row r="659" spans="1:18" ht="15.75">
      <c r="A659" s="3"/>
      <c r="B659" s="3"/>
      <c r="C659" s="3"/>
      <c r="D659" s="3"/>
      <c r="E659" s="3"/>
      <c r="F659" s="12"/>
      <c r="G659" s="12"/>
      <c r="H659" s="12"/>
      <c r="I659" s="12"/>
      <c r="J659" s="12"/>
      <c r="K659" s="12"/>
      <c r="L659" s="12"/>
      <c r="M659" s="12"/>
      <c r="N659" s="12"/>
      <c r="O659" s="12"/>
      <c r="P659" s="12"/>
      <c r="Q659" s="3"/>
      <c r="R659" s="3"/>
    </row>
    <row r="660" spans="1:18" ht="15.75">
      <c r="A660" s="3"/>
      <c r="B660" s="3"/>
      <c r="C660" s="3"/>
      <c r="D660" s="3"/>
      <c r="E660" s="3"/>
      <c r="F660" s="12"/>
      <c r="G660" s="12"/>
      <c r="H660" s="12"/>
      <c r="I660" s="12"/>
      <c r="J660" s="12"/>
      <c r="K660" s="12"/>
      <c r="L660" s="12"/>
      <c r="M660" s="12"/>
      <c r="N660" s="12"/>
      <c r="O660" s="12"/>
      <c r="P660" s="12"/>
      <c r="Q660" s="3"/>
      <c r="R660" s="3"/>
    </row>
    <row r="661" spans="1:18" ht="15.75">
      <c r="A661" s="3"/>
      <c r="B661" s="3"/>
      <c r="C661" s="3"/>
      <c r="D661" s="3"/>
      <c r="E661" s="3"/>
      <c r="F661" s="12"/>
      <c r="G661" s="12"/>
      <c r="H661" s="12"/>
      <c r="I661" s="12"/>
      <c r="J661" s="12"/>
      <c r="K661" s="12"/>
      <c r="L661" s="12"/>
      <c r="M661" s="12"/>
      <c r="N661" s="12"/>
      <c r="O661" s="12"/>
      <c r="P661" s="12"/>
      <c r="Q661" s="3"/>
      <c r="R661" s="3"/>
    </row>
    <row r="662" spans="1:18" ht="15.75">
      <c r="A662" s="3"/>
      <c r="B662" s="3"/>
      <c r="C662" s="3"/>
      <c r="D662" s="3"/>
      <c r="E662" s="3"/>
      <c r="F662" s="12"/>
      <c r="G662" s="12"/>
      <c r="H662" s="12"/>
      <c r="I662" s="12"/>
      <c r="J662" s="12"/>
      <c r="K662" s="12"/>
      <c r="L662" s="12"/>
      <c r="M662" s="12"/>
      <c r="N662" s="12"/>
      <c r="O662" s="12"/>
      <c r="P662" s="12"/>
      <c r="Q662" s="3"/>
      <c r="R662" s="3"/>
    </row>
    <row r="663" spans="1:18" ht="15.75">
      <c r="A663" s="3"/>
      <c r="B663" s="53"/>
      <c r="C663" s="3"/>
      <c r="D663" s="3"/>
      <c r="E663" s="3"/>
      <c r="F663" s="12"/>
      <c r="G663" s="12"/>
      <c r="H663" s="12"/>
      <c r="I663" s="12"/>
      <c r="J663" s="12"/>
      <c r="K663" s="12"/>
      <c r="L663" s="12"/>
      <c r="M663" s="12"/>
      <c r="N663" s="12"/>
      <c r="O663" s="12"/>
      <c r="P663" s="12"/>
      <c r="Q663" s="3"/>
      <c r="R663" s="3"/>
    </row>
    <row r="664" spans="1:18" ht="15.75">
      <c r="A664" s="3"/>
      <c r="B664" s="53"/>
      <c r="C664" s="3"/>
      <c r="D664" s="3"/>
      <c r="E664" s="3"/>
      <c r="F664" s="12"/>
      <c r="G664" s="12"/>
      <c r="H664" s="12"/>
      <c r="I664" s="12"/>
      <c r="J664" s="12"/>
      <c r="K664" s="12"/>
      <c r="L664" s="12"/>
      <c r="M664" s="12"/>
      <c r="N664" s="12"/>
      <c r="O664" s="12"/>
      <c r="P664" s="12"/>
      <c r="Q664" s="3"/>
      <c r="R664" s="3"/>
    </row>
    <row r="665" spans="1:18" ht="15.75">
      <c r="A665" s="3"/>
      <c r="B665" s="53"/>
      <c r="C665" s="3"/>
      <c r="D665" s="3"/>
      <c r="E665" s="3"/>
      <c r="F665" s="12"/>
      <c r="G665" s="12"/>
      <c r="H665" s="12"/>
      <c r="I665" s="12"/>
      <c r="J665" s="12"/>
      <c r="K665" s="12"/>
      <c r="L665" s="12"/>
      <c r="M665" s="12"/>
      <c r="N665" s="12"/>
      <c r="O665" s="12"/>
      <c r="P665" s="12"/>
      <c r="Q665" s="3"/>
      <c r="R665" s="3"/>
    </row>
    <row r="666" spans="1:18" ht="15.75">
      <c r="A666" s="3"/>
      <c r="B666" s="53"/>
      <c r="C666" s="3"/>
      <c r="D666" s="3"/>
      <c r="E666" s="3"/>
      <c r="F666" s="12"/>
      <c r="G666" s="12"/>
      <c r="H666" s="12"/>
      <c r="I666" s="12"/>
      <c r="J666" s="12"/>
      <c r="K666" s="12"/>
      <c r="L666" s="12"/>
      <c r="M666" s="12"/>
      <c r="N666" s="12"/>
      <c r="O666" s="12"/>
      <c r="P666" s="12"/>
      <c r="Q666" s="3"/>
      <c r="R666" s="3"/>
    </row>
    <row r="667" spans="1:18" ht="15.75">
      <c r="A667" s="3"/>
      <c r="B667" s="53"/>
      <c r="C667" s="3"/>
      <c r="D667" s="3"/>
      <c r="E667" s="3"/>
      <c r="F667" s="12"/>
      <c r="G667" s="12"/>
      <c r="H667" s="12"/>
      <c r="I667" s="12"/>
      <c r="J667" s="12"/>
      <c r="K667" s="12"/>
      <c r="L667" s="12"/>
      <c r="M667" s="12"/>
      <c r="N667" s="12"/>
      <c r="O667" s="12"/>
      <c r="P667" s="12"/>
      <c r="Q667" s="3"/>
      <c r="R667" s="3"/>
    </row>
    <row r="668" spans="1:18" ht="15.75">
      <c r="A668" s="3"/>
      <c r="B668" s="56" t="s">
        <v>194</v>
      </c>
      <c r="C668" s="54" t="s">
        <v>228</v>
      </c>
      <c r="D668" s="54"/>
      <c r="E668" s="54"/>
      <c r="F668" s="55"/>
      <c r="G668" s="55"/>
      <c r="H668" s="12"/>
      <c r="I668" s="12"/>
      <c r="J668" s="12"/>
      <c r="K668" s="12"/>
      <c r="L668" s="12"/>
      <c r="M668" s="12"/>
      <c r="N668" s="12"/>
      <c r="O668" s="12"/>
      <c r="P668" s="12"/>
      <c r="Q668" s="3"/>
      <c r="R668" s="3"/>
    </row>
    <row r="669" spans="1:18" ht="15.75">
      <c r="A669" s="3"/>
      <c r="B669" s="3"/>
      <c r="C669" s="3"/>
      <c r="D669" s="3"/>
      <c r="E669" s="3"/>
      <c r="F669" s="12"/>
      <c r="G669" s="12"/>
      <c r="H669" s="12"/>
      <c r="I669" s="12"/>
      <c r="J669" s="12"/>
      <c r="K669" s="12"/>
      <c r="L669" s="12"/>
      <c r="M669" s="12"/>
      <c r="N669" s="12"/>
      <c r="O669" s="12"/>
      <c r="P669" s="12"/>
      <c r="Q669" s="3"/>
      <c r="R669" s="3"/>
    </row>
    <row r="670" spans="1:18" ht="15" customHeight="1">
      <c r="A670" s="3"/>
      <c r="B670" s="53"/>
      <c r="C670" s="3"/>
      <c r="D670" s="3"/>
      <c r="E670" s="3"/>
      <c r="F670" s="12"/>
      <c r="G670" s="12"/>
      <c r="H670" s="12"/>
      <c r="I670" s="12"/>
      <c r="J670" s="12"/>
      <c r="K670" s="24"/>
      <c r="L670" s="12"/>
      <c r="M670" s="24"/>
      <c r="N670" s="12"/>
      <c r="O670" s="12"/>
      <c r="P670" s="12"/>
      <c r="Q670" s="3"/>
      <c r="R670" s="3"/>
    </row>
    <row r="671" spans="1:18" ht="15.75">
      <c r="A671" s="3"/>
      <c r="B671" s="3"/>
      <c r="C671" s="3"/>
      <c r="D671" s="3"/>
      <c r="E671" s="3"/>
      <c r="F671" s="12"/>
      <c r="G671" s="12"/>
      <c r="H671" s="12"/>
      <c r="I671" s="12"/>
      <c r="J671" s="12"/>
      <c r="K671" s="12"/>
      <c r="L671" s="12"/>
      <c r="M671" s="12"/>
      <c r="N671" s="12"/>
      <c r="O671" s="12"/>
      <c r="P671" s="12"/>
      <c r="Q671" s="3"/>
      <c r="R671" s="3"/>
    </row>
    <row r="672" spans="1:18" ht="15.75">
      <c r="A672" s="3"/>
      <c r="B672" s="3"/>
      <c r="C672" s="3"/>
      <c r="D672" s="3"/>
      <c r="E672" s="3"/>
      <c r="F672" s="12"/>
      <c r="G672" s="12"/>
      <c r="H672" s="12"/>
      <c r="I672" s="12"/>
      <c r="J672" s="12"/>
      <c r="K672" s="12"/>
      <c r="L672" s="12"/>
      <c r="M672" s="12"/>
      <c r="N672" s="12"/>
      <c r="O672" s="12"/>
      <c r="P672" s="12"/>
      <c r="Q672" s="3"/>
      <c r="R672" s="3"/>
    </row>
    <row r="673" spans="1:18" ht="15.75">
      <c r="A673" s="3"/>
      <c r="B673" s="3"/>
      <c r="C673" s="3"/>
      <c r="D673" s="3"/>
      <c r="E673" s="3"/>
      <c r="F673" s="12"/>
      <c r="G673" s="12"/>
      <c r="H673" s="12"/>
      <c r="I673" s="12"/>
      <c r="J673" s="12"/>
      <c r="K673" s="12"/>
      <c r="L673" s="12"/>
      <c r="M673" s="12"/>
      <c r="N673" s="12"/>
      <c r="O673" s="12"/>
      <c r="P673" s="12"/>
      <c r="Q673" s="3"/>
      <c r="R673" s="3"/>
    </row>
    <row r="674" spans="1:18" ht="15.75">
      <c r="A674" s="3"/>
      <c r="B674" s="3"/>
      <c r="C674" s="3"/>
      <c r="D674" s="3"/>
      <c r="E674" s="3"/>
      <c r="F674" s="12"/>
      <c r="G674" s="12"/>
      <c r="H674" s="12"/>
      <c r="I674" s="12"/>
      <c r="J674" s="12"/>
      <c r="K674" s="12"/>
      <c r="L674" s="12"/>
      <c r="M674" s="12"/>
      <c r="N674" s="12"/>
      <c r="O674" s="12"/>
      <c r="P674" s="12"/>
      <c r="Q674" s="3"/>
      <c r="R674" s="3"/>
    </row>
    <row r="675" spans="1:18" ht="15.75">
      <c r="A675" s="3"/>
      <c r="B675" s="53"/>
      <c r="C675" s="3"/>
      <c r="D675" s="3"/>
      <c r="E675" s="3"/>
      <c r="F675" s="12"/>
      <c r="G675" s="12"/>
      <c r="H675" s="12"/>
      <c r="I675" s="12"/>
      <c r="J675" s="12"/>
      <c r="K675" s="12"/>
      <c r="L675" s="12"/>
      <c r="M675" s="12"/>
      <c r="N675" s="12"/>
      <c r="O675" s="12"/>
      <c r="P675" s="12"/>
      <c r="Q675" s="3"/>
      <c r="R675" s="3"/>
    </row>
    <row r="676" spans="1:18" ht="15.75">
      <c r="A676" s="3"/>
      <c r="B676" s="3"/>
      <c r="C676" s="3"/>
      <c r="D676" s="3"/>
      <c r="E676" s="3"/>
      <c r="F676" s="12"/>
      <c r="G676" s="12"/>
      <c r="H676" s="12"/>
      <c r="I676" s="12"/>
      <c r="J676" s="12"/>
      <c r="K676" s="12"/>
      <c r="L676" s="12"/>
      <c r="M676" s="12"/>
      <c r="N676" s="12"/>
      <c r="O676" s="12"/>
      <c r="P676" s="12"/>
      <c r="Q676" s="3"/>
      <c r="R676" s="3"/>
    </row>
    <row r="677" spans="1:18" ht="15.75">
      <c r="A677" s="3"/>
      <c r="B677" s="3"/>
      <c r="C677" s="3"/>
      <c r="D677" s="3"/>
      <c r="E677" s="3"/>
      <c r="F677" s="12"/>
      <c r="G677" s="12"/>
      <c r="H677" s="12"/>
      <c r="I677" s="12"/>
      <c r="J677" s="12"/>
      <c r="K677" s="12"/>
      <c r="L677" s="12"/>
      <c r="M677" s="12"/>
      <c r="N677" s="12"/>
      <c r="O677" s="12"/>
      <c r="P677" s="12"/>
      <c r="Q677" s="3"/>
      <c r="R677" s="3"/>
    </row>
    <row r="678" spans="1:18" ht="15.75">
      <c r="A678" s="3"/>
      <c r="B678" s="3"/>
      <c r="C678" s="3"/>
      <c r="D678" s="3"/>
      <c r="E678" s="3"/>
      <c r="F678" s="12"/>
      <c r="G678" s="12"/>
      <c r="H678" s="12"/>
      <c r="I678" s="12"/>
      <c r="J678" s="12"/>
      <c r="K678" s="12"/>
      <c r="L678" s="12"/>
      <c r="M678" s="12"/>
      <c r="N678" s="12"/>
      <c r="O678" s="12"/>
      <c r="P678" s="12"/>
      <c r="Q678" s="3"/>
      <c r="R678" s="3"/>
    </row>
    <row r="679" spans="1:18" ht="15.75">
      <c r="A679" s="3"/>
      <c r="B679" s="3"/>
      <c r="C679" s="3"/>
      <c r="D679" s="3"/>
      <c r="E679" s="3"/>
      <c r="F679" s="12"/>
      <c r="G679" s="12"/>
      <c r="H679" s="12"/>
      <c r="I679" s="12"/>
      <c r="J679" s="12"/>
      <c r="K679" s="12"/>
      <c r="L679" s="12"/>
      <c r="M679" s="12"/>
      <c r="N679" s="12"/>
      <c r="O679" s="12"/>
      <c r="P679" s="12"/>
      <c r="Q679" s="3"/>
      <c r="R679" s="3"/>
    </row>
    <row r="680" spans="1:18" ht="15.75">
      <c r="A680" s="3"/>
      <c r="B680" s="56" t="s">
        <v>201</v>
      </c>
      <c r="C680" s="54" t="s">
        <v>223</v>
      </c>
      <c r="D680" s="54"/>
      <c r="E680" s="54"/>
      <c r="F680" s="55"/>
      <c r="G680" s="55"/>
      <c r="H680" s="12"/>
      <c r="I680" s="12"/>
      <c r="J680" s="12"/>
      <c r="K680" s="12"/>
      <c r="L680" s="12"/>
      <c r="M680" s="12"/>
      <c r="N680" s="12"/>
      <c r="O680" s="12"/>
      <c r="P680" s="12"/>
      <c r="Q680" s="3"/>
      <c r="R680" s="3"/>
    </row>
    <row r="681" spans="1:18" ht="15.75">
      <c r="A681" s="3"/>
      <c r="B681" s="3"/>
      <c r="C681" s="3"/>
      <c r="D681" s="3"/>
      <c r="E681" s="3"/>
      <c r="F681" s="12"/>
      <c r="G681" s="12"/>
      <c r="H681" s="12"/>
      <c r="I681" s="12"/>
      <c r="J681" s="12"/>
      <c r="K681" s="12"/>
      <c r="L681" s="12"/>
      <c r="M681" s="12"/>
      <c r="N681" s="12"/>
      <c r="O681" s="12"/>
      <c r="P681" s="12"/>
      <c r="Q681" s="3"/>
      <c r="R681" s="3"/>
    </row>
    <row r="682" spans="1:18" ht="15" customHeight="1">
      <c r="A682" s="3"/>
      <c r="B682" s="53"/>
      <c r="C682" s="3"/>
      <c r="D682" s="3"/>
      <c r="E682" s="3"/>
      <c r="F682" s="12"/>
      <c r="G682" s="12"/>
      <c r="H682" s="12"/>
      <c r="I682" s="12"/>
      <c r="J682" s="12"/>
      <c r="K682" s="24"/>
      <c r="L682" s="12"/>
      <c r="M682" s="24"/>
      <c r="N682" s="12"/>
      <c r="O682" s="12"/>
      <c r="P682" s="12"/>
      <c r="Q682" s="3"/>
      <c r="R682" s="3"/>
    </row>
    <row r="683" spans="1:18" ht="15.75">
      <c r="A683" s="3"/>
      <c r="B683" s="3"/>
      <c r="C683" s="3"/>
      <c r="D683" s="3"/>
      <c r="E683" s="3"/>
      <c r="F683" s="12"/>
      <c r="G683" s="12"/>
      <c r="H683" s="12"/>
      <c r="I683" s="12"/>
      <c r="J683" s="12"/>
      <c r="K683" s="12"/>
      <c r="L683" s="12"/>
      <c r="M683" s="12"/>
      <c r="N683" s="12"/>
      <c r="O683" s="12"/>
      <c r="P683" s="12"/>
      <c r="Q683" s="3"/>
      <c r="R683" s="3"/>
    </row>
    <row r="684" spans="1:18" ht="15.75">
      <c r="A684" s="3"/>
      <c r="B684" s="3"/>
      <c r="C684" s="3"/>
      <c r="D684" s="3"/>
      <c r="E684" s="3"/>
      <c r="F684" s="12"/>
      <c r="G684" s="12"/>
      <c r="H684" s="12"/>
      <c r="I684" s="12"/>
      <c r="J684" s="12"/>
      <c r="K684" s="12"/>
      <c r="L684" s="12"/>
      <c r="M684" s="12"/>
      <c r="N684" s="12"/>
      <c r="O684" s="12"/>
      <c r="P684" s="12"/>
      <c r="Q684" s="3"/>
      <c r="R684" s="3"/>
    </row>
    <row r="685" spans="1:18" ht="15.75">
      <c r="A685" s="3"/>
      <c r="B685" s="3"/>
      <c r="C685" s="3"/>
      <c r="D685" s="3"/>
      <c r="E685" s="3"/>
      <c r="F685" s="12"/>
      <c r="G685" s="12"/>
      <c r="H685" s="12"/>
      <c r="I685" s="12"/>
      <c r="J685" s="12"/>
      <c r="K685" s="12"/>
      <c r="L685" s="12"/>
      <c r="M685" s="12"/>
      <c r="N685" s="12"/>
      <c r="O685" s="12"/>
      <c r="P685" s="12"/>
      <c r="Q685" s="3"/>
      <c r="R685" s="3"/>
    </row>
    <row r="686" spans="1:18" ht="15.75">
      <c r="A686" s="3"/>
      <c r="B686" s="3"/>
      <c r="C686" s="3"/>
      <c r="D686" s="3"/>
      <c r="E686" s="3"/>
      <c r="F686" s="12"/>
      <c r="G686" s="12"/>
      <c r="H686" s="12"/>
      <c r="I686" s="12"/>
      <c r="J686" s="12"/>
      <c r="K686" s="12"/>
      <c r="L686" s="12"/>
      <c r="M686" s="12"/>
      <c r="N686" s="12"/>
      <c r="O686" s="12"/>
      <c r="P686" s="12"/>
      <c r="Q686" s="3"/>
      <c r="R686" s="3"/>
    </row>
    <row r="687" spans="1:18" ht="15.75">
      <c r="A687" s="3"/>
      <c r="B687" s="53"/>
      <c r="C687" s="3"/>
      <c r="D687" s="3"/>
      <c r="E687" s="3"/>
      <c r="F687" s="12"/>
      <c r="G687" s="12"/>
      <c r="H687" s="12"/>
      <c r="I687" s="12"/>
      <c r="J687" s="12"/>
      <c r="K687" s="12"/>
      <c r="L687" s="12"/>
      <c r="M687" s="12"/>
      <c r="N687" s="12"/>
      <c r="O687" s="12"/>
      <c r="P687" s="12"/>
      <c r="Q687" s="3"/>
      <c r="R687" s="3"/>
    </row>
    <row r="688" spans="1:18" ht="15.75">
      <c r="A688" s="3"/>
      <c r="B688" s="53"/>
      <c r="C688" s="3"/>
      <c r="D688" s="3"/>
      <c r="E688" s="3"/>
      <c r="F688" s="12"/>
      <c r="G688" s="12"/>
      <c r="H688" s="12"/>
      <c r="I688" s="12"/>
      <c r="J688" s="12"/>
      <c r="K688" s="12"/>
      <c r="L688" s="12"/>
      <c r="M688" s="12"/>
      <c r="N688" s="12"/>
      <c r="O688" s="12"/>
      <c r="P688" s="12"/>
      <c r="Q688" s="3"/>
      <c r="R688" s="3"/>
    </row>
    <row r="689" spans="1:18" ht="15.75">
      <c r="A689" s="3"/>
      <c r="B689" s="53"/>
      <c r="C689" s="3"/>
      <c r="D689" s="3"/>
      <c r="E689" s="3"/>
      <c r="F689" s="12"/>
      <c r="G689" s="12"/>
      <c r="H689" s="12"/>
      <c r="I689" s="12"/>
      <c r="J689" s="12"/>
      <c r="K689" s="12"/>
      <c r="L689" s="12"/>
      <c r="M689" s="12"/>
      <c r="N689" s="12"/>
      <c r="O689" s="12"/>
      <c r="P689" s="12"/>
      <c r="Q689" s="3"/>
      <c r="R689" s="3"/>
    </row>
    <row r="690" spans="1:18" ht="15.75">
      <c r="A690" s="3"/>
      <c r="B690" s="53"/>
      <c r="C690" s="3"/>
      <c r="D690" s="3"/>
      <c r="E690" s="3"/>
      <c r="F690" s="12"/>
      <c r="G690" s="12"/>
      <c r="H690" s="12"/>
      <c r="I690" s="12"/>
      <c r="J690" s="12"/>
      <c r="K690" s="12"/>
      <c r="L690" s="12"/>
      <c r="M690" s="12"/>
      <c r="N690" s="12"/>
      <c r="O690" s="12"/>
      <c r="P690" s="12"/>
      <c r="Q690" s="3"/>
      <c r="R690" s="3"/>
    </row>
    <row r="691" spans="1:18" ht="15.75">
      <c r="A691" s="3"/>
      <c r="B691" s="53"/>
      <c r="C691" s="3"/>
      <c r="D691" s="3"/>
      <c r="E691" s="3"/>
      <c r="F691" s="12"/>
      <c r="G691" s="12"/>
      <c r="H691" s="12"/>
      <c r="I691" s="12"/>
      <c r="J691" s="12"/>
      <c r="K691" s="12"/>
      <c r="L691" s="12"/>
      <c r="M691" s="12"/>
      <c r="N691" s="12"/>
      <c r="O691" s="12"/>
      <c r="P691" s="12"/>
      <c r="Q691" s="3"/>
      <c r="R691" s="3"/>
    </row>
    <row r="692" spans="1:18" ht="15.75">
      <c r="A692" s="3"/>
      <c r="B692" s="53"/>
      <c r="C692" s="3"/>
      <c r="D692" s="3"/>
      <c r="E692" s="3"/>
      <c r="F692" s="12"/>
      <c r="G692" s="12"/>
      <c r="H692" s="12"/>
      <c r="I692" s="12"/>
      <c r="J692" s="12"/>
      <c r="K692" s="12"/>
      <c r="L692" s="12"/>
      <c r="M692" s="12"/>
      <c r="N692" s="12"/>
      <c r="O692" s="12"/>
      <c r="P692" s="12"/>
      <c r="Q692" s="3"/>
      <c r="R692" s="3"/>
    </row>
    <row r="693" spans="1:18" ht="15.75">
      <c r="A693" s="3"/>
      <c r="B693" s="53"/>
      <c r="C693" s="3"/>
      <c r="D693" s="3"/>
      <c r="E693" s="3"/>
      <c r="F693" s="12"/>
      <c r="G693" s="12"/>
      <c r="H693" s="12"/>
      <c r="I693" s="12"/>
      <c r="J693" s="12"/>
      <c r="K693" s="12"/>
      <c r="L693" s="12"/>
      <c r="M693" s="12"/>
      <c r="N693" s="12"/>
      <c r="O693" s="12"/>
      <c r="P693" s="12"/>
      <c r="Q693" s="3"/>
      <c r="R693" s="3"/>
    </row>
    <row r="694" spans="1:18" ht="15.75">
      <c r="A694" s="3"/>
      <c r="B694" s="53" t="s">
        <v>202</v>
      </c>
      <c r="C694" s="54" t="s">
        <v>224</v>
      </c>
      <c r="D694" s="54"/>
      <c r="E694" s="3"/>
      <c r="F694" s="12"/>
      <c r="G694" s="12"/>
      <c r="H694" s="12"/>
      <c r="I694" s="12"/>
      <c r="J694" s="12"/>
      <c r="K694" s="12"/>
      <c r="L694" s="12"/>
      <c r="M694" s="12"/>
      <c r="N694" s="12"/>
      <c r="O694" s="12"/>
      <c r="P694" s="12"/>
      <c r="Q694" s="3"/>
      <c r="R694" s="3"/>
    </row>
    <row r="695" spans="1:18" ht="15.75">
      <c r="A695" s="3"/>
      <c r="B695" s="3"/>
      <c r="C695" s="3"/>
      <c r="D695" s="3"/>
      <c r="E695" s="3"/>
      <c r="F695" s="12"/>
      <c r="G695" s="12"/>
      <c r="H695" s="12"/>
      <c r="I695" s="12"/>
      <c r="J695" s="12"/>
      <c r="K695" s="12"/>
      <c r="L695" s="12"/>
      <c r="M695" s="12"/>
      <c r="N695" s="12"/>
      <c r="O695" s="12"/>
      <c r="P695" s="12"/>
      <c r="Q695" s="3"/>
      <c r="R695" s="3"/>
    </row>
    <row r="696" spans="1:18" ht="15" customHeight="1">
      <c r="A696" s="3"/>
      <c r="B696" s="53"/>
      <c r="C696" s="3"/>
      <c r="D696" s="3"/>
      <c r="E696" s="3"/>
      <c r="F696" s="12"/>
      <c r="G696" s="12"/>
      <c r="H696" s="12"/>
      <c r="I696" s="12"/>
      <c r="J696" s="12"/>
      <c r="K696" s="24"/>
      <c r="L696" s="12"/>
      <c r="M696" s="24"/>
      <c r="N696" s="12"/>
      <c r="O696" s="12"/>
      <c r="P696" s="12"/>
      <c r="Q696" s="3"/>
      <c r="R696" s="3"/>
    </row>
    <row r="697" spans="1:18" ht="15.75">
      <c r="A697" s="3"/>
      <c r="B697" s="3"/>
      <c r="C697" s="3"/>
      <c r="D697" s="3"/>
      <c r="E697" s="3"/>
      <c r="F697" s="12"/>
      <c r="G697" s="12"/>
      <c r="H697" s="12"/>
      <c r="I697" s="12"/>
      <c r="J697" s="12"/>
      <c r="K697" s="12"/>
      <c r="L697" s="12"/>
      <c r="M697" s="12"/>
      <c r="N697" s="12"/>
      <c r="O697" s="12"/>
      <c r="P697" s="12"/>
      <c r="Q697" s="3"/>
      <c r="R697" s="3"/>
    </row>
    <row r="698" spans="1:18" ht="15.75">
      <c r="A698" s="3"/>
      <c r="B698" s="3"/>
      <c r="C698" s="3"/>
      <c r="D698" s="3"/>
      <c r="E698" s="3"/>
      <c r="F698" s="12"/>
      <c r="G698" s="12"/>
      <c r="H698" s="12"/>
      <c r="I698" s="12"/>
      <c r="J698" s="12"/>
      <c r="K698" s="12"/>
      <c r="L698" s="12"/>
      <c r="M698" s="12"/>
      <c r="N698" s="12"/>
      <c r="O698" s="12"/>
      <c r="P698" s="12"/>
      <c r="Q698" s="3"/>
      <c r="R698" s="3"/>
    </row>
    <row r="699" spans="1:18" ht="15.75">
      <c r="A699" s="3"/>
      <c r="B699" s="3"/>
      <c r="C699" s="3"/>
      <c r="D699" s="3"/>
      <c r="E699" s="3"/>
      <c r="F699" s="12"/>
      <c r="G699" s="12"/>
      <c r="H699" s="12"/>
      <c r="I699" s="12"/>
      <c r="J699" s="12"/>
      <c r="K699" s="12"/>
      <c r="L699" s="12"/>
      <c r="M699" s="12"/>
      <c r="N699" s="12"/>
      <c r="O699" s="12"/>
      <c r="P699" s="12"/>
      <c r="Q699" s="3"/>
      <c r="R699" s="3"/>
    </row>
    <row r="700" spans="1:18" ht="15.75">
      <c r="A700" s="3"/>
      <c r="B700" s="3"/>
      <c r="C700" s="3"/>
      <c r="D700" s="3"/>
      <c r="E700" s="3"/>
      <c r="F700" s="12"/>
      <c r="G700" s="12"/>
      <c r="H700" s="12"/>
      <c r="I700" s="12"/>
      <c r="J700" s="12"/>
      <c r="K700" s="12"/>
      <c r="L700" s="12"/>
      <c r="M700" s="12"/>
      <c r="N700" s="12"/>
      <c r="O700" s="12"/>
      <c r="P700" s="12"/>
      <c r="Q700" s="3"/>
      <c r="R700" s="3"/>
    </row>
    <row r="701" spans="1:18" ht="15.75">
      <c r="A701" s="3"/>
      <c r="B701" s="53"/>
      <c r="C701" s="3"/>
      <c r="D701" s="3"/>
      <c r="E701" s="3"/>
      <c r="F701" s="12"/>
      <c r="G701" s="12"/>
      <c r="H701" s="12"/>
      <c r="I701" s="12"/>
      <c r="J701" s="12"/>
      <c r="K701" s="12"/>
      <c r="L701" s="12"/>
      <c r="M701" s="12"/>
      <c r="N701" s="12"/>
      <c r="O701" s="12"/>
      <c r="P701" s="12"/>
      <c r="Q701" s="3"/>
      <c r="R701" s="3"/>
    </row>
    <row r="702" spans="1:18" ht="15.75">
      <c r="A702" s="3"/>
      <c r="B702" s="53"/>
      <c r="C702" s="3"/>
      <c r="D702" s="3"/>
      <c r="E702" s="3"/>
      <c r="F702" s="12"/>
      <c r="G702" s="12"/>
      <c r="H702" s="12"/>
      <c r="I702" s="12"/>
      <c r="J702" s="12"/>
      <c r="K702" s="12"/>
      <c r="L702" s="12"/>
      <c r="M702" s="12"/>
      <c r="N702" s="12"/>
      <c r="O702" s="12"/>
      <c r="P702" s="12"/>
      <c r="Q702" s="3"/>
      <c r="R702" s="3"/>
    </row>
    <row r="703" spans="1:18" ht="15.75">
      <c r="A703" s="3"/>
      <c r="B703" s="53"/>
      <c r="C703" s="3"/>
      <c r="D703" s="3"/>
      <c r="E703" s="3"/>
      <c r="F703" s="12"/>
      <c r="G703" s="12"/>
      <c r="H703" s="12"/>
      <c r="I703" s="12"/>
      <c r="J703" s="12"/>
      <c r="K703" s="12"/>
      <c r="L703" s="12"/>
      <c r="M703" s="12"/>
      <c r="N703" s="12"/>
      <c r="O703" s="12"/>
      <c r="P703" s="12"/>
      <c r="Q703" s="3"/>
      <c r="R703" s="3"/>
    </row>
    <row r="704" spans="1:18" ht="15.75">
      <c r="A704" s="3"/>
      <c r="B704" s="53"/>
      <c r="C704" s="3"/>
      <c r="D704" s="3"/>
      <c r="E704" s="3"/>
      <c r="F704" s="12"/>
      <c r="G704" s="12"/>
      <c r="H704" s="12"/>
      <c r="I704" s="12"/>
      <c r="J704" s="12"/>
      <c r="K704" s="12"/>
      <c r="L704" s="12"/>
      <c r="M704" s="12"/>
      <c r="N704" s="12"/>
      <c r="O704" s="12"/>
      <c r="P704" s="12"/>
      <c r="Q704" s="3"/>
      <c r="R704" s="3"/>
    </row>
    <row r="705" spans="1:18" ht="15.75">
      <c r="A705" s="3"/>
      <c r="B705" s="53"/>
      <c r="C705" s="3"/>
      <c r="D705" s="3"/>
      <c r="E705" s="3"/>
      <c r="F705" s="12"/>
      <c r="G705" s="12"/>
      <c r="H705" s="12"/>
      <c r="I705" s="12"/>
      <c r="J705" s="12"/>
      <c r="K705" s="12"/>
      <c r="L705" s="12"/>
      <c r="M705" s="12"/>
      <c r="N705" s="12"/>
      <c r="O705" s="12"/>
      <c r="P705" s="12"/>
      <c r="Q705" s="3"/>
      <c r="R705" s="3"/>
    </row>
    <row r="706" spans="1:18" ht="15.75">
      <c r="A706" s="3"/>
      <c r="B706" s="53"/>
      <c r="C706" s="3"/>
      <c r="D706" s="3"/>
      <c r="E706" s="3"/>
      <c r="F706" s="12"/>
      <c r="G706" s="12"/>
      <c r="H706" s="12"/>
      <c r="I706" s="12"/>
      <c r="J706" s="12"/>
      <c r="K706" s="12"/>
      <c r="L706" s="12"/>
      <c r="M706" s="12"/>
      <c r="N706" s="12"/>
      <c r="O706" s="12"/>
      <c r="P706" s="12"/>
      <c r="Q706" s="3"/>
      <c r="R706" s="3"/>
    </row>
    <row r="707" spans="1:18" ht="15.75">
      <c r="A707" s="3"/>
      <c r="B707" s="53" t="s">
        <v>203</v>
      </c>
      <c r="C707" s="54" t="s">
        <v>225</v>
      </c>
      <c r="D707" s="54"/>
      <c r="E707" s="3"/>
      <c r="F707" s="12"/>
      <c r="G707" s="12"/>
      <c r="H707" s="12"/>
      <c r="I707" s="12"/>
      <c r="J707" s="12"/>
      <c r="K707" s="12"/>
      <c r="L707" s="12"/>
      <c r="M707" s="12"/>
      <c r="N707" s="12"/>
      <c r="O707" s="12"/>
      <c r="P707" s="12"/>
      <c r="Q707" s="3"/>
      <c r="R707" s="3"/>
    </row>
    <row r="708" spans="1:18" ht="15.75">
      <c r="A708" s="3"/>
      <c r="B708" s="3"/>
      <c r="C708" s="3"/>
      <c r="D708" s="3"/>
      <c r="E708" s="3"/>
      <c r="F708" s="12"/>
      <c r="G708" s="12"/>
      <c r="H708" s="12"/>
      <c r="I708" s="12"/>
      <c r="J708" s="12"/>
      <c r="K708" s="12"/>
      <c r="L708" s="12"/>
      <c r="M708" s="12"/>
      <c r="N708" s="12"/>
      <c r="O708" s="12"/>
      <c r="P708" s="12"/>
      <c r="Q708" s="3"/>
      <c r="R708" s="3"/>
    </row>
    <row r="709" spans="1:18" ht="15" customHeight="1">
      <c r="A709" s="3"/>
      <c r="B709" s="53"/>
      <c r="C709" s="3"/>
      <c r="D709" s="3"/>
      <c r="E709" s="3"/>
      <c r="F709" s="12"/>
      <c r="G709" s="12"/>
      <c r="H709" s="12"/>
      <c r="I709" s="12"/>
      <c r="J709" s="12"/>
      <c r="K709" s="24"/>
      <c r="L709" s="12"/>
      <c r="M709" s="24"/>
      <c r="N709" s="12"/>
      <c r="O709" s="12"/>
      <c r="P709" s="12"/>
      <c r="Q709" s="3"/>
      <c r="R709" s="3"/>
    </row>
    <row r="710" spans="1:18" ht="15.75">
      <c r="A710" s="3"/>
      <c r="B710" s="3"/>
      <c r="C710" s="3"/>
      <c r="D710" s="3"/>
      <c r="E710" s="3"/>
      <c r="F710" s="12"/>
      <c r="G710" s="12"/>
      <c r="H710" s="12"/>
      <c r="I710" s="12"/>
      <c r="J710" s="12"/>
      <c r="K710" s="12"/>
      <c r="L710" s="12"/>
      <c r="M710" s="12"/>
      <c r="N710" s="12"/>
      <c r="O710" s="12"/>
      <c r="P710" s="12"/>
      <c r="Q710" s="3"/>
      <c r="R710" s="3"/>
    </row>
    <row r="711" spans="1:18" ht="15.75">
      <c r="A711" s="3"/>
      <c r="B711" s="3"/>
      <c r="C711" s="3"/>
      <c r="D711" s="3"/>
      <c r="E711" s="3"/>
      <c r="F711" s="12"/>
      <c r="G711" s="12"/>
      <c r="H711" s="12"/>
      <c r="I711" s="12"/>
      <c r="J711" s="12"/>
      <c r="K711" s="12"/>
      <c r="L711" s="12"/>
      <c r="M711" s="12"/>
      <c r="N711" s="12"/>
      <c r="O711" s="12"/>
      <c r="P711" s="12"/>
      <c r="Q711" s="3"/>
      <c r="R711" s="3"/>
    </row>
    <row r="712" spans="1:18" ht="15.75">
      <c r="A712" s="3"/>
      <c r="B712" s="3"/>
      <c r="C712" s="3"/>
      <c r="D712" s="3"/>
      <c r="E712" s="3"/>
      <c r="F712" s="12"/>
      <c r="G712" s="12"/>
      <c r="H712" s="12"/>
      <c r="I712" s="12"/>
      <c r="J712" s="12"/>
      <c r="K712" s="12"/>
      <c r="L712" s="12"/>
      <c r="M712" s="12"/>
      <c r="N712" s="12"/>
      <c r="O712" s="12"/>
      <c r="P712" s="12"/>
      <c r="Q712" s="3"/>
      <c r="R712" s="3"/>
    </row>
    <row r="713" spans="1:18" ht="15.75">
      <c r="A713" s="3"/>
      <c r="B713" s="3"/>
      <c r="C713" s="3"/>
      <c r="D713" s="3"/>
      <c r="E713" s="3"/>
      <c r="F713" s="12"/>
      <c r="G713" s="12"/>
      <c r="H713" s="12"/>
      <c r="I713" s="12"/>
      <c r="J713" s="12"/>
      <c r="K713" s="12"/>
      <c r="L713" s="12"/>
      <c r="M713" s="12"/>
      <c r="N713" s="12"/>
      <c r="O713" s="12"/>
      <c r="P713" s="12"/>
      <c r="Q713" s="3"/>
      <c r="R713" s="3"/>
    </row>
    <row r="714" spans="1:18" ht="15.75">
      <c r="A714" s="3"/>
      <c r="B714" s="53"/>
      <c r="C714" s="3"/>
      <c r="D714" s="3"/>
      <c r="E714" s="3"/>
      <c r="F714" s="12"/>
      <c r="G714" s="12"/>
      <c r="H714" s="12"/>
      <c r="I714" s="12"/>
      <c r="J714" s="12"/>
      <c r="K714" s="12"/>
      <c r="L714" s="12"/>
      <c r="M714" s="12"/>
      <c r="N714" s="12"/>
      <c r="O714" s="12"/>
      <c r="P714" s="12"/>
      <c r="Q714" s="3"/>
      <c r="R714" s="3"/>
    </row>
    <row r="715" spans="1:18" ht="15.75">
      <c r="A715" s="3"/>
      <c r="B715" s="53"/>
      <c r="C715" s="3"/>
      <c r="D715" s="3"/>
      <c r="E715" s="3"/>
      <c r="F715" s="12"/>
      <c r="G715" s="12"/>
      <c r="H715" s="12"/>
      <c r="I715" s="12"/>
      <c r="J715" s="12"/>
      <c r="K715" s="12"/>
      <c r="L715" s="12"/>
      <c r="M715" s="12"/>
      <c r="N715" s="12"/>
      <c r="O715" s="12"/>
      <c r="P715" s="12"/>
      <c r="Q715" s="3"/>
      <c r="R715" s="3"/>
    </row>
    <row r="716" spans="1:18" ht="15.75">
      <c r="A716" s="3"/>
      <c r="B716" s="53"/>
      <c r="C716" s="3"/>
      <c r="D716" s="3"/>
      <c r="E716" s="3"/>
      <c r="F716" s="12"/>
      <c r="G716" s="12"/>
      <c r="H716" s="12"/>
      <c r="I716" s="12"/>
      <c r="J716" s="12"/>
      <c r="K716" s="12"/>
      <c r="L716" s="12"/>
      <c r="M716" s="12"/>
      <c r="N716" s="12"/>
      <c r="O716" s="12"/>
      <c r="P716" s="12"/>
      <c r="Q716" s="3"/>
      <c r="R716" s="3"/>
    </row>
    <row r="717" spans="1:18" ht="15.75">
      <c r="A717" s="3"/>
      <c r="B717" s="53"/>
      <c r="C717" s="3"/>
      <c r="D717" s="3"/>
      <c r="E717" s="3"/>
      <c r="F717" s="12"/>
      <c r="G717" s="12"/>
      <c r="H717" s="12"/>
      <c r="I717" s="12"/>
      <c r="J717" s="12"/>
      <c r="K717" s="12"/>
      <c r="L717" s="12"/>
      <c r="M717" s="12"/>
      <c r="N717" s="12"/>
      <c r="O717" s="12"/>
      <c r="P717" s="12"/>
      <c r="Q717" s="3"/>
      <c r="R717" s="3"/>
    </row>
    <row r="718" spans="1:18" ht="15.75">
      <c r="A718" s="3"/>
      <c r="B718" s="53"/>
      <c r="C718" s="3"/>
      <c r="D718" s="3"/>
      <c r="E718" s="3"/>
      <c r="F718" s="12"/>
      <c r="G718" s="12"/>
      <c r="H718" s="12"/>
      <c r="I718" s="12"/>
      <c r="J718" s="12"/>
      <c r="K718" s="12"/>
      <c r="L718" s="12"/>
      <c r="M718" s="12"/>
      <c r="N718" s="12"/>
      <c r="O718" s="12"/>
      <c r="P718" s="12"/>
      <c r="Q718" s="3"/>
      <c r="R718" s="3"/>
    </row>
    <row r="719" spans="1:18" ht="15.75">
      <c r="A719" s="3"/>
      <c r="B719" s="53"/>
      <c r="C719" s="3"/>
      <c r="D719" s="3"/>
      <c r="E719" s="3"/>
      <c r="F719" s="12"/>
      <c r="G719" s="12"/>
      <c r="H719" s="12"/>
      <c r="I719" s="12"/>
      <c r="J719" s="12"/>
      <c r="K719" s="12"/>
      <c r="L719" s="12"/>
      <c r="M719" s="12"/>
      <c r="N719" s="12"/>
      <c r="O719" s="12"/>
      <c r="P719" s="12"/>
      <c r="Q719" s="3"/>
      <c r="R719" s="3"/>
    </row>
    <row r="720" spans="1:18" ht="15.75">
      <c r="A720" s="3"/>
      <c r="B720" s="53"/>
      <c r="C720" s="3"/>
      <c r="D720" s="3"/>
      <c r="E720" s="3"/>
      <c r="F720" s="12"/>
      <c r="G720" s="12"/>
      <c r="H720" s="12"/>
      <c r="I720" s="12"/>
      <c r="J720" s="12"/>
      <c r="K720" s="12"/>
      <c r="L720" s="12"/>
      <c r="M720" s="12"/>
      <c r="N720" s="12"/>
      <c r="O720" s="12"/>
      <c r="P720" s="12"/>
      <c r="Q720" s="3"/>
      <c r="R720" s="3"/>
    </row>
    <row r="721" spans="1:18" ht="15.75">
      <c r="A721" s="3"/>
      <c r="B721" s="53"/>
      <c r="C721" s="3"/>
      <c r="D721" s="3"/>
      <c r="E721" s="3"/>
      <c r="F721" s="12"/>
      <c r="G721" s="12"/>
      <c r="H721" s="12"/>
      <c r="I721" s="12"/>
      <c r="J721" s="12"/>
      <c r="K721" s="12"/>
      <c r="L721" s="12"/>
      <c r="M721" s="12"/>
      <c r="N721" s="12"/>
      <c r="O721" s="12"/>
      <c r="P721" s="12"/>
      <c r="Q721" s="3"/>
      <c r="R721" s="3"/>
    </row>
    <row r="722" spans="1:18" ht="15.75">
      <c r="A722" s="3"/>
      <c r="B722" s="53" t="s">
        <v>205</v>
      </c>
      <c r="C722" s="54" t="s">
        <v>226</v>
      </c>
      <c r="D722" s="54"/>
      <c r="E722" s="3"/>
      <c r="F722" s="12"/>
      <c r="G722" s="12"/>
      <c r="H722" s="12"/>
      <c r="I722" s="12"/>
      <c r="J722" s="12"/>
      <c r="K722" s="12"/>
      <c r="L722" s="12"/>
      <c r="M722" s="12"/>
      <c r="N722" s="12"/>
      <c r="O722" s="12"/>
      <c r="P722" s="12"/>
      <c r="Q722" s="3"/>
      <c r="R722" s="3"/>
    </row>
    <row r="723" spans="1:18" ht="15.75">
      <c r="A723" s="3"/>
      <c r="B723" s="3"/>
      <c r="C723" s="3"/>
      <c r="D723" s="3"/>
      <c r="E723" s="3"/>
      <c r="F723" s="12"/>
      <c r="G723" s="12"/>
      <c r="H723" s="12"/>
      <c r="I723" s="12"/>
      <c r="J723" s="12"/>
      <c r="K723" s="12"/>
      <c r="L723" s="12"/>
      <c r="M723" s="12"/>
      <c r="N723" s="12"/>
      <c r="O723" s="12"/>
      <c r="P723" s="12"/>
      <c r="Q723" s="3"/>
      <c r="R723" s="3"/>
    </row>
    <row r="724" spans="1:18" ht="15" customHeight="1">
      <c r="A724" s="3"/>
      <c r="B724" s="53"/>
      <c r="C724" s="3"/>
      <c r="D724" s="3"/>
      <c r="E724" s="3"/>
      <c r="F724" s="12"/>
      <c r="G724" s="12"/>
      <c r="H724" s="12"/>
      <c r="I724" s="12"/>
      <c r="J724" s="12"/>
      <c r="K724" s="24"/>
      <c r="L724" s="12"/>
      <c r="M724" s="24"/>
      <c r="N724" s="12"/>
      <c r="O724" s="12"/>
      <c r="P724" s="12"/>
      <c r="Q724" s="3"/>
      <c r="R724" s="3"/>
    </row>
    <row r="725" spans="1:18" ht="15.75">
      <c r="A725" s="3"/>
      <c r="B725" s="3"/>
      <c r="C725" s="3"/>
      <c r="D725" s="3"/>
      <c r="E725" s="3"/>
      <c r="F725" s="12"/>
      <c r="G725" s="12"/>
      <c r="H725" s="12"/>
      <c r="I725" s="12"/>
      <c r="J725" s="12"/>
      <c r="K725" s="12"/>
      <c r="L725" s="12"/>
      <c r="M725" s="12"/>
      <c r="N725" s="12"/>
      <c r="O725" s="12"/>
      <c r="P725" s="12"/>
      <c r="Q725" s="3"/>
      <c r="R725" s="3"/>
    </row>
    <row r="726" spans="1:18" ht="15.75">
      <c r="A726" s="3"/>
      <c r="B726" s="3"/>
      <c r="C726" s="3"/>
      <c r="D726" s="3"/>
      <c r="E726" s="3"/>
      <c r="F726" s="12"/>
      <c r="G726" s="12"/>
      <c r="H726" s="12"/>
      <c r="I726" s="12"/>
      <c r="J726" s="12"/>
      <c r="K726" s="12"/>
      <c r="L726" s="12"/>
      <c r="M726" s="12"/>
      <c r="N726" s="12"/>
      <c r="O726" s="12"/>
      <c r="P726" s="12"/>
      <c r="Q726" s="3"/>
      <c r="R726" s="3"/>
    </row>
    <row r="727" spans="1:18" ht="15.75">
      <c r="A727" s="3"/>
      <c r="B727" s="3"/>
      <c r="C727" s="3"/>
      <c r="D727" s="3"/>
      <c r="E727" s="3"/>
      <c r="F727" s="12"/>
      <c r="G727" s="12"/>
      <c r="H727" s="12"/>
      <c r="I727" s="12"/>
      <c r="J727" s="12"/>
      <c r="K727" s="12"/>
      <c r="L727" s="12"/>
      <c r="M727" s="12"/>
      <c r="N727" s="12"/>
      <c r="O727" s="12"/>
      <c r="P727" s="12"/>
      <c r="Q727" s="3"/>
      <c r="R727" s="3"/>
    </row>
    <row r="728" spans="1:18" ht="15.75">
      <c r="A728" s="3"/>
      <c r="B728" s="3"/>
      <c r="C728" s="3"/>
      <c r="D728" s="3"/>
      <c r="E728" s="3"/>
      <c r="F728" s="12"/>
      <c r="G728" s="12"/>
      <c r="H728" s="12"/>
      <c r="I728" s="12"/>
      <c r="J728" s="12"/>
      <c r="K728" s="12"/>
      <c r="L728" s="12"/>
      <c r="M728" s="12"/>
      <c r="N728" s="12"/>
      <c r="O728" s="12"/>
      <c r="P728" s="12"/>
      <c r="Q728" s="3"/>
      <c r="R728" s="3"/>
    </row>
    <row r="729" spans="1:18" ht="15.75">
      <c r="A729" s="3"/>
      <c r="B729" s="3"/>
      <c r="C729" s="3"/>
      <c r="D729" s="3"/>
      <c r="E729" s="3"/>
      <c r="F729" s="12"/>
      <c r="G729" s="12"/>
      <c r="H729" s="12"/>
      <c r="I729" s="12"/>
      <c r="J729" s="12"/>
      <c r="K729" s="12"/>
      <c r="L729" s="12"/>
      <c r="M729" s="12"/>
      <c r="N729" s="12"/>
      <c r="O729" s="12"/>
      <c r="P729" s="12"/>
      <c r="Q729" s="3"/>
      <c r="R729" s="3"/>
    </row>
    <row r="730" spans="1:18" ht="15.75">
      <c r="A730" s="3"/>
      <c r="B730" s="3"/>
      <c r="C730" s="3"/>
      <c r="D730" s="3"/>
      <c r="E730" s="3"/>
      <c r="F730" s="12"/>
      <c r="G730" s="12"/>
      <c r="H730" s="12"/>
      <c r="I730" s="12"/>
      <c r="J730" s="12"/>
      <c r="K730" s="12"/>
      <c r="L730" s="12"/>
      <c r="M730" s="12"/>
      <c r="N730" s="12"/>
      <c r="O730" s="12"/>
      <c r="P730" s="12"/>
      <c r="Q730" s="3"/>
      <c r="R730" s="3"/>
    </row>
    <row r="731" spans="1:18" ht="15.75">
      <c r="A731" s="3"/>
      <c r="B731" s="3"/>
      <c r="C731" s="3"/>
      <c r="D731" s="3"/>
      <c r="E731" s="3"/>
      <c r="F731" s="12"/>
      <c r="G731" s="12"/>
      <c r="H731" s="12"/>
      <c r="I731" s="12"/>
      <c r="J731" s="12"/>
      <c r="K731" s="12"/>
      <c r="L731" s="12"/>
      <c r="M731" s="12"/>
      <c r="N731" s="12"/>
      <c r="O731" s="12"/>
      <c r="P731" s="12"/>
      <c r="Q731" s="3"/>
      <c r="R731" s="3"/>
    </row>
    <row r="732" spans="1:18" ht="15.75">
      <c r="A732" s="3"/>
      <c r="B732" s="3"/>
      <c r="C732" s="3"/>
      <c r="D732" s="3"/>
      <c r="E732" s="3"/>
      <c r="F732" s="12"/>
      <c r="G732" s="12"/>
      <c r="H732" s="12"/>
      <c r="I732" s="12"/>
      <c r="J732" s="12"/>
      <c r="K732" s="12"/>
      <c r="L732" s="12"/>
      <c r="M732" s="12"/>
      <c r="N732" s="12"/>
      <c r="O732" s="12"/>
      <c r="P732" s="12"/>
      <c r="Q732" s="3"/>
      <c r="R732" s="3"/>
    </row>
    <row r="733" spans="1:18" ht="15.75">
      <c r="A733" s="3"/>
      <c r="B733" s="53" t="s">
        <v>206</v>
      </c>
      <c r="C733" s="54" t="s">
        <v>230</v>
      </c>
      <c r="D733" s="3"/>
      <c r="E733" s="3"/>
      <c r="F733" s="12"/>
      <c r="G733" s="12"/>
      <c r="H733" s="12"/>
      <c r="I733" s="12"/>
      <c r="J733" s="12"/>
      <c r="K733" s="12"/>
      <c r="L733" s="12"/>
      <c r="M733" s="12"/>
      <c r="N733" s="12"/>
      <c r="O733" s="12"/>
      <c r="P733" s="12"/>
      <c r="Q733" s="3"/>
      <c r="R733" s="3"/>
    </row>
    <row r="734" spans="1:18" ht="15.75">
      <c r="A734" s="3"/>
      <c r="B734" s="53"/>
      <c r="C734" s="54"/>
      <c r="D734" s="3"/>
      <c r="E734" s="3"/>
      <c r="F734" s="12" t="s">
        <v>1</v>
      </c>
      <c r="G734" s="12"/>
      <c r="H734" s="12"/>
      <c r="I734" s="12"/>
      <c r="J734" s="12"/>
      <c r="K734" s="12"/>
      <c r="L734" s="12"/>
      <c r="M734" s="12"/>
      <c r="N734" s="12"/>
      <c r="O734" s="12"/>
      <c r="P734" s="12"/>
      <c r="Q734" s="3"/>
      <c r="R734" s="3"/>
    </row>
    <row r="735" spans="1:18" ht="15" customHeight="1">
      <c r="A735" s="3"/>
      <c r="B735" s="53"/>
      <c r="C735" s="3"/>
      <c r="D735" s="3"/>
      <c r="E735" s="3"/>
      <c r="F735" s="12"/>
      <c r="G735" s="12"/>
      <c r="H735" s="12"/>
      <c r="I735" s="12"/>
      <c r="J735" s="12"/>
      <c r="K735" s="24"/>
      <c r="L735" s="12"/>
      <c r="M735" s="24"/>
      <c r="N735" s="12"/>
      <c r="O735" s="12"/>
      <c r="P735" s="12"/>
      <c r="Q735" s="3"/>
      <c r="R735" s="3"/>
    </row>
    <row r="736" spans="1:18" ht="15.75">
      <c r="A736" s="3"/>
      <c r="B736" s="3"/>
      <c r="C736" s="3"/>
      <c r="D736" s="3"/>
      <c r="E736" s="3"/>
      <c r="F736" s="12"/>
      <c r="G736" s="12"/>
      <c r="H736" s="12"/>
      <c r="I736" s="12"/>
      <c r="J736" s="12"/>
      <c r="K736" s="12"/>
      <c r="L736" s="12"/>
      <c r="M736" s="12"/>
      <c r="N736" s="12"/>
      <c r="O736" s="12"/>
      <c r="P736" s="12"/>
      <c r="Q736" s="3"/>
      <c r="R736" s="3"/>
    </row>
    <row r="737" spans="1:18" ht="15.75">
      <c r="A737" s="3"/>
      <c r="B737" s="3"/>
      <c r="C737" s="3"/>
      <c r="D737" s="3"/>
      <c r="E737" s="3"/>
      <c r="F737" s="12"/>
      <c r="G737" s="12"/>
      <c r="H737" s="12"/>
      <c r="I737" s="12"/>
      <c r="J737" s="12"/>
      <c r="K737" s="12"/>
      <c r="L737" s="12"/>
      <c r="M737" s="12"/>
      <c r="N737" s="12"/>
      <c r="O737" s="12"/>
      <c r="P737" s="12"/>
      <c r="Q737" s="3"/>
      <c r="R737" s="3"/>
    </row>
    <row r="738" spans="1:18" ht="15.75">
      <c r="A738" s="3"/>
      <c r="B738" s="3"/>
      <c r="C738" s="3"/>
      <c r="D738" s="3"/>
      <c r="E738" s="3"/>
      <c r="F738" s="12"/>
      <c r="G738" s="12"/>
      <c r="H738" s="12"/>
      <c r="I738" s="12"/>
      <c r="J738" s="12"/>
      <c r="K738" s="12"/>
      <c r="L738" s="12"/>
      <c r="M738" s="12"/>
      <c r="N738" s="12"/>
      <c r="O738" s="12"/>
      <c r="P738" s="12"/>
      <c r="Q738" s="3"/>
      <c r="R738" s="3"/>
    </row>
    <row r="739" spans="1:18" ht="15.75">
      <c r="A739" s="3"/>
      <c r="B739" s="53" t="s">
        <v>235</v>
      </c>
      <c r="C739" s="54" t="s">
        <v>231</v>
      </c>
      <c r="D739" s="54"/>
      <c r="E739" s="3"/>
      <c r="F739" s="12"/>
      <c r="G739" s="12"/>
      <c r="H739" s="12"/>
      <c r="I739" s="12"/>
      <c r="J739" s="12"/>
      <c r="K739" s="12"/>
      <c r="L739" s="12"/>
      <c r="M739" s="12"/>
      <c r="N739" s="12"/>
      <c r="O739" s="12"/>
      <c r="P739" s="12"/>
      <c r="Q739" s="3"/>
      <c r="R739" s="3"/>
    </row>
    <row r="740" spans="1:18" ht="15.75">
      <c r="A740" s="3"/>
      <c r="B740" s="53"/>
      <c r="C740" s="3"/>
      <c r="D740" s="3"/>
      <c r="E740" s="3"/>
      <c r="F740" s="12"/>
      <c r="G740" s="12"/>
      <c r="H740" s="12"/>
      <c r="I740" s="12"/>
      <c r="J740" s="12"/>
      <c r="K740" s="12"/>
      <c r="L740" s="12"/>
      <c r="M740" s="12"/>
      <c r="N740" s="12"/>
      <c r="O740" s="12"/>
      <c r="P740" s="12"/>
      <c r="Q740" s="3"/>
      <c r="R740" s="3"/>
    </row>
    <row r="741" spans="1:18" ht="15" customHeight="1">
      <c r="A741" s="3"/>
      <c r="B741" s="53"/>
      <c r="C741" s="3"/>
      <c r="D741" s="3"/>
      <c r="E741" s="3"/>
      <c r="F741" s="12"/>
      <c r="G741" s="12"/>
      <c r="H741" s="12"/>
      <c r="I741" s="12"/>
      <c r="J741" s="12"/>
      <c r="K741" s="24"/>
      <c r="L741" s="12"/>
      <c r="M741" s="24"/>
      <c r="N741" s="12"/>
      <c r="O741" s="12"/>
      <c r="P741" s="12"/>
      <c r="Q741" s="3"/>
      <c r="R741" s="3"/>
    </row>
    <row r="742" spans="1:18" ht="15.75">
      <c r="A742" s="3"/>
      <c r="B742" s="3"/>
      <c r="C742" s="3"/>
      <c r="D742" s="3"/>
      <c r="E742" s="3"/>
      <c r="F742" s="12"/>
      <c r="G742" s="12"/>
      <c r="H742" s="12"/>
      <c r="I742" s="12"/>
      <c r="J742" s="12"/>
      <c r="K742" s="12"/>
      <c r="L742" s="12"/>
      <c r="M742" s="12"/>
      <c r="N742" s="12"/>
      <c r="O742" s="12"/>
      <c r="P742" s="12"/>
      <c r="Q742" s="3"/>
      <c r="R742" s="3"/>
    </row>
    <row r="743" spans="1:18" ht="15.75">
      <c r="A743" s="3"/>
      <c r="B743" s="3"/>
      <c r="C743" s="3"/>
      <c r="D743" s="3"/>
      <c r="E743" s="3"/>
      <c r="F743" s="12"/>
      <c r="G743" s="12"/>
      <c r="H743" s="12"/>
      <c r="I743" s="12"/>
      <c r="J743" s="12"/>
      <c r="K743" s="12"/>
      <c r="L743" s="12"/>
      <c r="M743" s="12"/>
      <c r="N743" s="12"/>
      <c r="O743" s="12"/>
      <c r="P743" s="12"/>
      <c r="Q743" s="3"/>
      <c r="R743" s="3"/>
    </row>
    <row r="744" spans="1:18" ht="15.75">
      <c r="A744" s="3"/>
      <c r="B744" s="53"/>
      <c r="C744" s="3"/>
      <c r="D744" s="3"/>
      <c r="E744" s="3"/>
      <c r="F744" s="12"/>
      <c r="G744" s="12"/>
      <c r="H744" s="12"/>
      <c r="I744" s="12"/>
      <c r="J744" s="12"/>
      <c r="K744" s="12"/>
      <c r="L744" s="12"/>
      <c r="M744" s="12"/>
      <c r="N744" s="12"/>
      <c r="O744" s="12"/>
      <c r="P744" s="12"/>
      <c r="Q744" s="3"/>
      <c r="R744" s="3"/>
    </row>
    <row r="745" spans="1:18" ht="15.75">
      <c r="A745" s="3"/>
      <c r="B745" s="53" t="s">
        <v>232</v>
      </c>
      <c r="C745" s="54" t="s">
        <v>265</v>
      </c>
      <c r="D745" s="54"/>
      <c r="E745" s="3"/>
      <c r="F745" s="12"/>
      <c r="G745" s="12"/>
      <c r="H745" s="12"/>
      <c r="I745" s="12"/>
      <c r="J745" s="12"/>
      <c r="K745" s="12"/>
      <c r="L745" s="12"/>
      <c r="M745" s="12"/>
      <c r="N745" s="12"/>
      <c r="O745" s="12"/>
      <c r="P745" s="12"/>
      <c r="Q745" s="3"/>
      <c r="R745" s="3"/>
    </row>
    <row r="746" spans="1:18" ht="15.75">
      <c r="A746" s="3"/>
      <c r="B746" s="3"/>
      <c r="C746" s="3"/>
      <c r="D746" s="3"/>
      <c r="E746" s="3"/>
      <c r="F746" s="12"/>
      <c r="G746" s="12"/>
      <c r="H746" s="12"/>
      <c r="I746" s="12"/>
      <c r="J746" s="12"/>
      <c r="K746" s="12"/>
      <c r="L746" s="12"/>
      <c r="M746" s="12"/>
      <c r="N746" s="12"/>
      <c r="O746" s="12"/>
      <c r="P746" s="12"/>
      <c r="Q746" s="3"/>
      <c r="R746" s="3"/>
    </row>
    <row r="747" spans="1:18" ht="15" customHeight="1">
      <c r="A747" s="3"/>
      <c r="B747" s="53"/>
      <c r="C747" s="3"/>
      <c r="D747" s="3"/>
      <c r="E747" s="3"/>
      <c r="F747" s="12"/>
      <c r="G747" s="12"/>
      <c r="H747" s="12"/>
      <c r="I747" s="12"/>
      <c r="J747" s="12"/>
      <c r="K747" s="24"/>
      <c r="L747" s="12"/>
      <c r="M747" s="24"/>
      <c r="N747" s="12"/>
      <c r="O747" s="12"/>
      <c r="P747" s="12"/>
      <c r="Q747" s="3"/>
      <c r="R747" s="3"/>
    </row>
    <row r="748" spans="1:18" ht="15.75">
      <c r="A748" s="3"/>
      <c r="B748" s="3"/>
      <c r="C748" s="3"/>
      <c r="D748" s="3"/>
      <c r="E748" s="3"/>
      <c r="F748" s="12"/>
      <c r="G748" s="12"/>
      <c r="H748" s="12"/>
      <c r="I748" s="12"/>
      <c r="J748" s="12"/>
      <c r="K748" s="12"/>
      <c r="L748" s="12"/>
      <c r="M748" s="12"/>
      <c r="N748" s="12"/>
      <c r="O748" s="12"/>
      <c r="P748" s="12"/>
      <c r="Q748" s="3"/>
      <c r="R748" s="3"/>
    </row>
    <row r="749" spans="1:18" ht="15.75">
      <c r="A749" s="3"/>
      <c r="B749" s="3"/>
      <c r="C749" s="3"/>
      <c r="D749" s="3"/>
      <c r="E749" s="3"/>
      <c r="F749" s="12"/>
      <c r="G749" s="12"/>
      <c r="H749" s="12"/>
      <c r="I749" s="12"/>
      <c r="J749" s="12"/>
      <c r="K749" s="12"/>
      <c r="L749" s="12"/>
      <c r="M749" s="12"/>
      <c r="N749" s="12"/>
      <c r="O749" s="12"/>
      <c r="P749" s="12"/>
      <c r="Q749" s="3"/>
      <c r="R749" s="3"/>
    </row>
    <row r="750" spans="1:18" ht="15.75">
      <c r="A750" s="3"/>
      <c r="B750" s="3"/>
      <c r="C750" s="3"/>
      <c r="D750" s="3"/>
      <c r="E750" s="3"/>
      <c r="F750" s="12"/>
      <c r="G750" s="12"/>
      <c r="H750" s="12"/>
      <c r="I750" s="12"/>
      <c r="J750" s="12"/>
      <c r="K750" s="12"/>
      <c r="L750" s="12"/>
      <c r="M750" s="12"/>
      <c r="N750" s="12"/>
      <c r="O750" s="12"/>
      <c r="P750" s="12"/>
      <c r="Q750" s="3"/>
      <c r="R750" s="3"/>
    </row>
    <row r="751" spans="1:18" ht="15.75">
      <c r="A751" s="3"/>
      <c r="B751" s="3"/>
      <c r="C751" s="3"/>
      <c r="D751" s="3"/>
      <c r="E751" s="3"/>
      <c r="F751" s="12"/>
      <c r="G751" s="12"/>
      <c r="H751" s="12"/>
      <c r="I751" s="12"/>
      <c r="J751" s="12"/>
      <c r="K751" s="12"/>
      <c r="L751" s="12"/>
      <c r="M751" s="12"/>
      <c r="N751" s="12"/>
      <c r="O751" s="12"/>
      <c r="P751" s="12"/>
      <c r="Q751" s="3"/>
      <c r="R751" s="3"/>
    </row>
    <row r="752" spans="1:18" ht="15.75">
      <c r="A752" s="3"/>
      <c r="B752" s="3"/>
      <c r="C752" s="3"/>
      <c r="D752" s="3"/>
      <c r="E752" s="3"/>
      <c r="F752" s="12"/>
      <c r="G752" s="12"/>
      <c r="H752" s="12"/>
      <c r="I752" s="12"/>
      <c r="J752" s="12"/>
      <c r="K752" s="12"/>
      <c r="L752" s="12"/>
      <c r="M752" s="12"/>
      <c r="N752" s="12"/>
      <c r="O752" s="12"/>
      <c r="P752" s="12"/>
      <c r="Q752" s="3"/>
      <c r="R752" s="3"/>
    </row>
    <row r="753" spans="1:18" ht="15.75">
      <c r="A753" s="3"/>
      <c r="B753" s="3"/>
      <c r="C753" s="3"/>
      <c r="D753" s="3"/>
      <c r="E753" s="3"/>
      <c r="F753" s="12"/>
      <c r="G753" s="12"/>
      <c r="H753" s="12"/>
      <c r="I753" s="12"/>
      <c r="J753" s="12"/>
      <c r="K753" s="12"/>
      <c r="L753" s="12"/>
      <c r="M753" s="12"/>
      <c r="N753" s="12"/>
      <c r="O753" s="12"/>
      <c r="P753" s="12"/>
      <c r="Q753" s="3"/>
      <c r="R753" s="3"/>
    </row>
    <row r="754" spans="1:18" ht="15.75">
      <c r="A754" s="3"/>
      <c r="B754" s="53" t="s">
        <v>233</v>
      </c>
      <c r="C754" s="54" t="s">
        <v>266</v>
      </c>
      <c r="D754" s="54"/>
      <c r="E754" s="3"/>
      <c r="F754" s="12"/>
      <c r="G754" s="12"/>
      <c r="H754" s="12"/>
      <c r="I754" s="12"/>
      <c r="J754" s="12"/>
      <c r="K754" s="12"/>
      <c r="L754" s="12"/>
      <c r="M754" s="12"/>
      <c r="N754" s="12"/>
      <c r="O754" s="12"/>
      <c r="P754" s="12"/>
      <c r="Q754" s="3"/>
      <c r="R754" s="3"/>
    </row>
    <row r="755" spans="1:18" ht="15.75">
      <c r="A755" s="3"/>
      <c r="B755" s="3"/>
      <c r="C755" s="3"/>
      <c r="D755" s="3"/>
      <c r="E755" s="3"/>
      <c r="F755" s="12"/>
      <c r="G755" s="12"/>
      <c r="H755" s="12"/>
      <c r="I755" s="12"/>
      <c r="J755" s="12"/>
      <c r="K755" s="12"/>
      <c r="L755" s="12"/>
      <c r="M755" s="12"/>
      <c r="N755" s="12"/>
      <c r="O755" s="12"/>
      <c r="P755" s="12"/>
      <c r="Q755" s="3"/>
      <c r="R755" s="3"/>
    </row>
    <row r="756" spans="1:18" ht="15" customHeight="1">
      <c r="A756" s="3"/>
      <c r="B756" s="53"/>
      <c r="C756" s="3"/>
      <c r="D756" s="3"/>
      <c r="E756" s="3"/>
      <c r="F756" s="12"/>
      <c r="G756" s="12"/>
      <c r="H756" s="12"/>
      <c r="I756" s="12"/>
      <c r="J756" s="12"/>
      <c r="K756" s="24"/>
      <c r="L756" s="12"/>
      <c r="M756" s="24"/>
      <c r="N756" s="12"/>
      <c r="O756" s="12"/>
      <c r="P756" s="12"/>
      <c r="Q756" s="3"/>
      <c r="R756" s="3"/>
    </row>
    <row r="757" spans="1:18" ht="15.75">
      <c r="A757" s="3"/>
      <c r="B757" s="3"/>
      <c r="C757" s="3"/>
      <c r="D757" s="3"/>
      <c r="E757" s="3"/>
      <c r="F757" s="12"/>
      <c r="G757" s="12"/>
      <c r="H757" s="12"/>
      <c r="I757" s="12"/>
      <c r="J757" s="12"/>
      <c r="K757" s="12"/>
      <c r="L757" s="12"/>
      <c r="M757" s="12"/>
      <c r="N757" s="12"/>
      <c r="O757" s="12"/>
      <c r="P757" s="12"/>
      <c r="Q757" s="3"/>
      <c r="R757" s="3"/>
    </row>
    <row r="758" spans="1:18" ht="15.75">
      <c r="A758" s="3"/>
      <c r="B758" s="3"/>
      <c r="C758" s="3"/>
      <c r="D758" s="3"/>
      <c r="E758" s="3"/>
      <c r="F758" s="12"/>
      <c r="G758" s="12"/>
      <c r="H758" s="12"/>
      <c r="I758" s="12"/>
      <c r="J758" s="12"/>
      <c r="K758" s="12"/>
      <c r="L758" s="12"/>
      <c r="M758" s="12"/>
      <c r="N758" s="12"/>
      <c r="O758" s="12"/>
      <c r="P758" s="12"/>
      <c r="Q758" s="3"/>
      <c r="R758" s="3"/>
    </row>
    <row r="759" spans="1:18" ht="15.75">
      <c r="A759" s="3"/>
      <c r="B759" s="3"/>
      <c r="C759" s="3"/>
      <c r="D759" s="3"/>
      <c r="E759" s="3"/>
      <c r="F759" s="12"/>
      <c r="G759" s="12"/>
      <c r="H759" s="12"/>
      <c r="I759" s="12"/>
      <c r="J759" s="12"/>
      <c r="K759" s="12"/>
      <c r="L759" s="12"/>
      <c r="M759" s="12"/>
      <c r="N759" s="12"/>
      <c r="O759" s="12"/>
      <c r="P759" s="12"/>
      <c r="Q759" s="3"/>
      <c r="R759" s="3"/>
    </row>
    <row r="760" spans="1:18" ht="15.75">
      <c r="A760" s="3"/>
      <c r="B760" s="3"/>
      <c r="C760" s="3"/>
      <c r="D760" s="3"/>
      <c r="E760" s="3"/>
      <c r="F760" s="12"/>
      <c r="G760" s="12"/>
      <c r="H760" s="12"/>
      <c r="I760" s="12"/>
      <c r="J760" s="12"/>
      <c r="K760" s="12"/>
      <c r="L760" s="12"/>
      <c r="M760" s="12"/>
      <c r="N760" s="12"/>
      <c r="O760" s="12"/>
      <c r="P760" s="12"/>
      <c r="Q760" s="3"/>
      <c r="R760" s="3"/>
    </row>
    <row r="761" spans="1:18" ht="15.75">
      <c r="A761" s="3"/>
      <c r="B761" s="3"/>
      <c r="C761" s="3"/>
      <c r="D761" s="3"/>
      <c r="E761" s="3"/>
      <c r="F761" s="12"/>
      <c r="G761" s="12"/>
      <c r="H761" s="12"/>
      <c r="I761" s="12"/>
      <c r="J761" s="12"/>
      <c r="K761" s="12"/>
      <c r="L761" s="12"/>
      <c r="M761" s="12"/>
      <c r="N761" s="12"/>
      <c r="O761" s="12"/>
      <c r="P761" s="12"/>
      <c r="Q761" s="3"/>
      <c r="R761" s="3"/>
    </row>
    <row r="762" spans="1:18" ht="15.75">
      <c r="A762" s="3"/>
      <c r="B762" s="3"/>
      <c r="C762" s="3"/>
      <c r="D762" s="3"/>
      <c r="E762" s="3"/>
      <c r="F762" s="12"/>
      <c r="G762" s="12"/>
      <c r="H762" s="12"/>
      <c r="I762" s="12"/>
      <c r="J762" s="12"/>
      <c r="K762" s="12"/>
      <c r="L762" s="12"/>
      <c r="M762" s="12"/>
      <c r="N762" s="12"/>
      <c r="O762" s="12"/>
      <c r="P762" s="12"/>
      <c r="Q762" s="3"/>
      <c r="R762" s="3"/>
    </row>
    <row r="763" spans="1:18" ht="15.75">
      <c r="A763" s="3"/>
      <c r="B763" s="53" t="s">
        <v>236</v>
      </c>
      <c r="C763" s="54" t="s">
        <v>234</v>
      </c>
      <c r="D763" s="54"/>
      <c r="E763" s="3"/>
      <c r="F763" s="12"/>
      <c r="G763" s="12"/>
      <c r="H763" s="12"/>
      <c r="I763" s="12"/>
      <c r="J763" s="12"/>
      <c r="K763" s="12"/>
      <c r="L763" s="12"/>
      <c r="M763" s="12"/>
      <c r="N763" s="12"/>
      <c r="O763" s="12"/>
      <c r="P763" s="12"/>
      <c r="Q763" s="3"/>
      <c r="R763" s="3"/>
    </row>
    <row r="764" spans="1:18" ht="15.75">
      <c r="A764" s="3"/>
      <c r="B764" s="3"/>
      <c r="C764" s="3"/>
      <c r="D764" s="3"/>
      <c r="E764" s="3"/>
      <c r="F764" s="12"/>
      <c r="G764" s="12"/>
      <c r="H764" s="12"/>
      <c r="I764" s="12"/>
      <c r="J764" s="12"/>
      <c r="K764" s="12"/>
      <c r="L764" s="12"/>
      <c r="M764" s="12"/>
      <c r="N764" s="12"/>
      <c r="O764" s="12"/>
      <c r="P764" s="12"/>
      <c r="Q764" s="3"/>
      <c r="R764" s="3"/>
    </row>
    <row r="765" spans="1:18" ht="15" customHeight="1">
      <c r="A765" s="3"/>
      <c r="B765" s="53"/>
      <c r="C765" s="3"/>
      <c r="D765" s="3"/>
      <c r="E765" s="3"/>
      <c r="F765" s="12"/>
      <c r="G765" s="12"/>
      <c r="H765" s="12"/>
      <c r="I765" s="12"/>
      <c r="J765" s="12"/>
      <c r="K765" s="24"/>
      <c r="L765" s="12"/>
      <c r="M765" s="24"/>
      <c r="N765" s="12"/>
      <c r="O765" s="12"/>
      <c r="P765" s="12"/>
      <c r="Q765" s="3"/>
      <c r="R765" s="3"/>
    </row>
    <row r="766" spans="1:18" ht="15.75">
      <c r="A766" s="3"/>
      <c r="B766" s="3"/>
      <c r="C766" s="3"/>
      <c r="D766" s="3"/>
      <c r="E766" s="3"/>
      <c r="F766" s="12"/>
      <c r="G766" s="12"/>
      <c r="H766" s="12"/>
      <c r="I766" s="12"/>
      <c r="J766" s="12"/>
      <c r="K766" s="12"/>
      <c r="L766" s="12"/>
      <c r="M766" s="12"/>
      <c r="N766" s="12"/>
      <c r="O766" s="12"/>
      <c r="P766" s="12"/>
      <c r="Q766" s="3"/>
      <c r="R766" s="3"/>
    </row>
    <row r="767" spans="1:18" ht="15.75">
      <c r="A767" s="3"/>
      <c r="B767" s="3"/>
      <c r="C767" s="3"/>
      <c r="D767" s="3"/>
      <c r="E767" s="3"/>
      <c r="F767" s="12"/>
      <c r="G767" s="12"/>
      <c r="H767" s="12"/>
      <c r="I767" s="12"/>
      <c r="J767" s="12"/>
      <c r="K767" s="12"/>
      <c r="L767" s="12"/>
      <c r="M767" s="12"/>
      <c r="N767" s="12"/>
      <c r="O767" s="12"/>
      <c r="P767" s="12"/>
      <c r="Q767" s="3"/>
      <c r="R767" s="3"/>
    </row>
    <row r="768" spans="1:18" ht="15.75">
      <c r="A768" s="3"/>
      <c r="B768" s="3"/>
      <c r="C768" s="3"/>
      <c r="D768" s="3"/>
      <c r="E768" s="3"/>
      <c r="F768" s="12"/>
      <c r="G768" s="12"/>
      <c r="H768" s="12"/>
      <c r="I768" s="12"/>
      <c r="J768" s="12"/>
      <c r="K768" s="12"/>
      <c r="L768" s="12"/>
      <c r="M768" s="12"/>
      <c r="N768" s="12"/>
      <c r="O768" s="12"/>
      <c r="P768" s="12"/>
      <c r="Q768" s="3"/>
      <c r="R768" s="3"/>
    </row>
    <row r="769" spans="1:18" ht="15.75">
      <c r="A769" s="3"/>
      <c r="B769" s="53" t="s">
        <v>237</v>
      </c>
      <c r="C769" s="54" t="s">
        <v>269</v>
      </c>
      <c r="D769" s="54"/>
      <c r="E769" s="3"/>
      <c r="F769" s="12"/>
      <c r="G769" s="12"/>
      <c r="H769" s="12"/>
      <c r="I769" s="12"/>
      <c r="J769" s="12"/>
      <c r="K769" s="12"/>
      <c r="L769" s="12"/>
      <c r="M769" s="12"/>
      <c r="N769" s="12"/>
      <c r="O769" s="12"/>
      <c r="P769" s="12"/>
      <c r="Q769" s="3"/>
      <c r="R769" s="3"/>
    </row>
    <row r="770" spans="1:18" ht="15.75">
      <c r="A770" s="3"/>
      <c r="B770" s="53"/>
      <c r="C770" s="54" t="s">
        <v>270</v>
      </c>
      <c r="D770" s="54"/>
      <c r="E770" s="3"/>
      <c r="F770" s="12"/>
      <c r="G770" s="12"/>
      <c r="H770" s="12"/>
      <c r="I770" s="12"/>
      <c r="J770" s="12"/>
      <c r="K770" s="12"/>
      <c r="L770" s="12"/>
      <c r="M770" s="12"/>
      <c r="N770" s="12"/>
      <c r="O770" s="12"/>
      <c r="P770" s="12"/>
      <c r="Q770" s="3"/>
      <c r="R770" s="3"/>
    </row>
    <row r="771" spans="1:18" ht="15.75">
      <c r="A771" s="3"/>
      <c r="B771" s="3"/>
      <c r="C771" s="3"/>
      <c r="D771" s="3"/>
      <c r="E771" s="3"/>
      <c r="F771" s="12"/>
      <c r="G771" s="12"/>
      <c r="H771" s="12"/>
      <c r="I771" s="12"/>
      <c r="J771" s="12"/>
      <c r="K771" s="12"/>
      <c r="L771" s="12"/>
      <c r="M771" s="12"/>
      <c r="N771" s="12"/>
      <c r="O771" s="12"/>
      <c r="P771" s="12"/>
      <c r="Q771" s="3"/>
      <c r="R771" s="3"/>
    </row>
    <row r="772" spans="1:18" ht="15" customHeight="1">
      <c r="A772" s="3"/>
      <c r="B772" s="53"/>
      <c r="C772" s="3"/>
      <c r="D772" s="3"/>
      <c r="E772" s="3"/>
      <c r="F772" s="12"/>
      <c r="G772" s="12"/>
      <c r="H772" s="12"/>
      <c r="I772" s="12"/>
      <c r="J772" s="12"/>
      <c r="K772" s="24"/>
      <c r="L772" s="12"/>
      <c r="M772" s="24"/>
      <c r="N772" s="12"/>
      <c r="O772" s="12"/>
      <c r="P772" s="12"/>
      <c r="Q772" s="3"/>
      <c r="R772" s="3"/>
    </row>
    <row r="773" spans="1:18" ht="15.75">
      <c r="A773" s="3" t="s">
        <v>1</v>
      </c>
      <c r="B773" s="3"/>
      <c r="C773" s="3"/>
      <c r="D773" s="3"/>
      <c r="E773" s="3"/>
      <c r="F773" s="12"/>
      <c r="G773" s="12"/>
      <c r="H773" s="12"/>
      <c r="I773" s="12"/>
      <c r="J773" s="12"/>
      <c r="K773" s="12"/>
      <c r="L773" s="12"/>
      <c r="M773" s="12"/>
      <c r="N773" s="12"/>
      <c r="O773" s="12"/>
      <c r="P773" s="12"/>
      <c r="Q773" s="3"/>
      <c r="R773" s="3"/>
    </row>
    <row r="774" spans="1:18" ht="15.75">
      <c r="A774" s="3"/>
      <c r="B774" s="3"/>
      <c r="C774" s="3"/>
      <c r="D774" s="3"/>
      <c r="E774" s="3"/>
      <c r="F774" s="12"/>
      <c r="G774" s="12"/>
      <c r="H774" s="12"/>
      <c r="I774" s="12"/>
      <c r="J774" s="12"/>
      <c r="K774" s="12"/>
      <c r="L774" s="12"/>
      <c r="M774" s="12"/>
      <c r="N774" s="12"/>
      <c r="O774" s="12"/>
      <c r="P774" s="12"/>
      <c r="Q774" s="3"/>
      <c r="R774" s="3"/>
    </row>
    <row r="775" spans="1:18" ht="15.75">
      <c r="A775" s="3"/>
      <c r="B775" s="3"/>
      <c r="C775" s="3"/>
      <c r="D775" s="3"/>
      <c r="E775" s="3"/>
      <c r="F775" s="12"/>
      <c r="G775" s="12"/>
      <c r="H775" s="12"/>
      <c r="I775" s="12"/>
      <c r="J775" s="12"/>
      <c r="K775" s="12"/>
      <c r="L775" s="12"/>
      <c r="M775" s="12"/>
      <c r="N775" s="12"/>
      <c r="O775" s="12"/>
      <c r="P775" s="12"/>
      <c r="Q775" s="3"/>
      <c r="R775" s="3"/>
    </row>
    <row r="776" spans="1:18" ht="15.75">
      <c r="A776" s="3"/>
      <c r="B776" s="3"/>
      <c r="C776" s="3"/>
      <c r="D776" s="3"/>
      <c r="E776" s="3"/>
      <c r="F776" s="12"/>
      <c r="G776" s="12"/>
      <c r="H776" s="12"/>
      <c r="I776" s="12"/>
      <c r="J776" s="12"/>
      <c r="K776" s="12"/>
      <c r="L776" s="12"/>
      <c r="M776" s="12"/>
      <c r="N776" s="12"/>
      <c r="O776" s="12"/>
      <c r="P776" s="12"/>
      <c r="Q776" s="3"/>
      <c r="R776" s="3"/>
    </row>
    <row r="777" spans="1:18" ht="15.75">
      <c r="A777" s="3"/>
      <c r="B777" s="3"/>
      <c r="C777" s="3"/>
      <c r="D777" s="3"/>
      <c r="E777" s="3"/>
      <c r="F777" s="12"/>
      <c r="G777" s="12"/>
      <c r="H777" s="12"/>
      <c r="I777" s="12"/>
      <c r="J777" s="12"/>
      <c r="K777" s="12"/>
      <c r="L777" s="12"/>
      <c r="M777" s="12"/>
      <c r="N777" s="12"/>
      <c r="O777" s="12"/>
      <c r="P777" s="12"/>
      <c r="Q777" s="3"/>
      <c r="R777" s="3"/>
    </row>
    <row r="778" spans="1:18" ht="15.75">
      <c r="A778" s="3"/>
      <c r="B778" s="3"/>
      <c r="C778" s="3"/>
      <c r="D778" s="3"/>
      <c r="E778" s="3"/>
      <c r="F778" s="12"/>
      <c r="G778" s="12"/>
      <c r="H778" s="12"/>
      <c r="I778" s="12"/>
      <c r="J778" s="12"/>
      <c r="K778" s="12"/>
      <c r="L778" s="12"/>
      <c r="M778" s="12"/>
      <c r="N778" s="12"/>
      <c r="O778" s="12"/>
      <c r="P778" s="12"/>
      <c r="Q778" s="3"/>
      <c r="R778" s="3"/>
    </row>
    <row r="779" spans="1:18" ht="15.75">
      <c r="A779" s="3"/>
      <c r="B779" s="3"/>
      <c r="C779" s="3"/>
      <c r="D779" s="3"/>
      <c r="E779" s="3"/>
      <c r="F779" s="12"/>
      <c r="G779" s="12"/>
      <c r="H779" s="12"/>
      <c r="I779" s="12"/>
      <c r="J779" s="12"/>
      <c r="K779" s="12"/>
      <c r="L779" s="12"/>
      <c r="M779" s="12"/>
      <c r="N779" s="12"/>
      <c r="O779" s="12"/>
      <c r="P779" s="12"/>
      <c r="Q779" s="3"/>
      <c r="R779" s="3"/>
    </row>
    <row r="780" spans="1:18" ht="15.75">
      <c r="A780" s="3"/>
      <c r="B780" s="3"/>
      <c r="C780" s="3"/>
      <c r="D780" s="3"/>
      <c r="E780" s="3"/>
      <c r="F780" s="12"/>
      <c r="G780" s="12"/>
      <c r="H780" s="12"/>
      <c r="I780" s="12"/>
      <c r="J780" s="12"/>
      <c r="K780" s="12"/>
      <c r="L780" s="12"/>
      <c r="M780" s="12"/>
      <c r="N780" s="12"/>
      <c r="O780" s="12"/>
      <c r="P780" s="12"/>
      <c r="Q780" s="3"/>
      <c r="R780" s="3"/>
    </row>
    <row r="781" spans="1:18" ht="15.75">
      <c r="A781" s="3"/>
      <c r="B781" s="3"/>
      <c r="C781" s="3"/>
      <c r="D781" s="3"/>
      <c r="E781" s="3"/>
      <c r="F781" s="12"/>
      <c r="G781" s="12"/>
      <c r="H781" s="12"/>
      <c r="I781" s="12"/>
      <c r="J781" s="12"/>
      <c r="K781" s="12"/>
      <c r="L781" s="12"/>
      <c r="M781" s="12"/>
      <c r="N781" s="12"/>
      <c r="O781" s="12"/>
      <c r="P781" s="12"/>
      <c r="Q781" s="3"/>
      <c r="R781" s="3"/>
    </row>
    <row r="782" spans="1:18" ht="15.75">
      <c r="A782" s="3"/>
      <c r="B782" s="3"/>
      <c r="C782" s="3"/>
      <c r="D782" s="3"/>
      <c r="E782" s="3"/>
      <c r="F782" s="12"/>
      <c r="G782" s="12"/>
      <c r="H782" s="12"/>
      <c r="I782" s="12"/>
      <c r="J782" s="12"/>
      <c r="K782" s="12"/>
      <c r="L782" s="12"/>
      <c r="M782" s="12"/>
      <c r="N782" s="12"/>
      <c r="O782" s="12"/>
      <c r="P782" s="12"/>
      <c r="Q782" s="3"/>
      <c r="R782" s="3"/>
    </row>
    <row r="783" spans="1:18" ht="15.75">
      <c r="A783" s="3"/>
      <c r="B783" s="3"/>
      <c r="C783" s="3"/>
      <c r="D783" s="3"/>
      <c r="E783" s="3"/>
      <c r="F783" s="12"/>
      <c r="G783" s="12"/>
      <c r="H783" s="12"/>
      <c r="I783" s="12"/>
      <c r="J783" s="12"/>
      <c r="K783" s="12"/>
      <c r="L783" s="12"/>
      <c r="M783" s="12"/>
      <c r="N783" s="12"/>
      <c r="O783" s="12"/>
      <c r="P783" s="12"/>
      <c r="Q783" s="3"/>
      <c r="R783" s="3"/>
    </row>
    <row r="784" spans="1:18" ht="15.75">
      <c r="A784" s="3"/>
      <c r="B784" s="3"/>
      <c r="C784" s="3"/>
      <c r="D784" s="3"/>
      <c r="E784" s="3"/>
      <c r="F784" s="12"/>
      <c r="G784" s="12"/>
      <c r="H784" s="12"/>
      <c r="I784" s="12"/>
      <c r="J784" s="12"/>
      <c r="K784" s="12"/>
      <c r="L784" s="12"/>
      <c r="M784" s="12"/>
      <c r="N784" s="12"/>
      <c r="O784" s="12"/>
      <c r="P784" s="12"/>
      <c r="Q784" s="3"/>
      <c r="R784" s="3"/>
    </row>
    <row r="785" spans="1:18" ht="15.75">
      <c r="A785" s="3"/>
      <c r="B785" s="3"/>
      <c r="C785" s="3"/>
      <c r="D785" s="3"/>
      <c r="E785" s="3"/>
      <c r="F785" s="12"/>
      <c r="G785" s="12"/>
      <c r="H785" s="12"/>
      <c r="I785" s="12"/>
      <c r="J785" s="12"/>
      <c r="K785" s="12"/>
      <c r="L785" s="12"/>
      <c r="M785" s="12"/>
      <c r="N785" s="12"/>
      <c r="O785" s="12"/>
      <c r="P785" s="12"/>
      <c r="Q785" s="3"/>
      <c r="R785" s="3"/>
    </row>
    <row r="786" spans="1:18" ht="15.75">
      <c r="A786" s="3"/>
      <c r="B786" s="3"/>
      <c r="C786" s="3"/>
      <c r="D786" s="3"/>
      <c r="E786" s="3"/>
      <c r="F786" s="12"/>
      <c r="G786" s="12"/>
      <c r="H786" s="12"/>
      <c r="I786" s="12"/>
      <c r="J786" s="12"/>
      <c r="K786" s="12"/>
      <c r="L786" s="12"/>
      <c r="M786" s="12"/>
      <c r="N786" s="12"/>
      <c r="O786" s="12"/>
      <c r="P786" s="12"/>
      <c r="Q786" s="3"/>
      <c r="R786" s="3"/>
    </row>
    <row r="787" spans="1:18" ht="15.75">
      <c r="A787" s="3"/>
      <c r="B787" s="3"/>
      <c r="C787" s="3"/>
      <c r="D787" s="3"/>
      <c r="E787" s="3"/>
      <c r="F787" s="12"/>
      <c r="G787" s="12"/>
      <c r="H787" s="12"/>
      <c r="I787" s="12"/>
      <c r="J787" s="12"/>
      <c r="K787" s="12"/>
      <c r="L787" s="12"/>
      <c r="M787" s="12"/>
      <c r="N787" s="12"/>
      <c r="O787" s="12"/>
      <c r="P787" s="12"/>
      <c r="Q787" s="3"/>
      <c r="R787" s="3"/>
    </row>
    <row r="788" spans="1:18" ht="15.75">
      <c r="A788" s="3"/>
      <c r="B788" s="3"/>
      <c r="C788" s="3"/>
      <c r="D788" s="3"/>
      <c r="E788" s="3"/>
      <c r="F788" s="12"/>
      <c r="G788" s="12"/>
      <c r="H788" s="12"/>
      <c r="I788" s="12"/>
      <c r="J788" s="12"/>
      <c r="K788" s="12"/>
      <c r="L788" s="12"/>
      <c r="M788" s="12"/>
      <c r="N788" s="12"/>
      <c r="O788" s="12"/>
      <c r="P788" s="12"/>
      <c r="Q788" s="3"/>
      <c r="R788" s="3"/>
    </row>
    <row r="789" spans="1:18" ht="15.75">
      <c r="A789" s="3"/>
      <c r="B789" s="53" t="s">
        <v>268</v>
      </c>
      <c r="C789" s="54" t="s">
        <v>272</v>
      </c>
      <c r="D789" s="54"/>
      <c r="E789" s="3"/>
      <c r="F789" s="12"/>
      <c r="G789" s="12"/>
      <c r="H789" s="12"/>
      <c r="I789" s="12"/>
      <c r="J789" s="12"/>
      <c r="K789" s="12"/>
      <c r="L789" s="12"/>
      <c r="M789" s="12"/>
      <c r="N789" s="12"/>
      <c r="O789" s="12"/>
      <c r="P789" s="12"/>
      <c r="Q789" s="3"/>
      <c r="R789" s="3"/>
    </row>
    <row r="790" spans="1:18" ht="15.75">
      <c r="A790" s="3"/>
      <c r="B790" s="3"/>
      <c r="C790" s="3"/>
      <c r="D790" s="3"/>
      <c r="E790" s="3"/>
      <c r="F790" s="12"/>
      <c r="G790" s="12"/>
      <c r="H790" s="12"/>
      <c r="I790" s="12"/>
      <c r="J790" s="12"/>
      <c r="K790" s="12"/>
      <c r="L790" s="12"/>
      <c r="M790" s="12"/>
      <c r="N790" s="12"/>
      <c r="O790" s="12"/>
      <c r="P790" s="12"/>
      <c r="Q790" s="3"/>
      <c r="R790" s="3"/>
    </row>
    <row r="791" spans="1:18" ht="15" customHeight="1">
      <c r="A791" s="3"/>
      <c r="B791" s="53"/>
      <c r="C791" s="3"/>
      <c r="D791" s="3"/>
      <c r="E791" s="3"/>
      <c r="F791" s="12"/>
      <c r="G791" s="12"/>
      <c r="H791" s="12"/>
      <c r="I791" s="12"/>
      <c r="J791" s="12"/>
      <c r="K791" s="24"/>
      <c r="L791" s="12"/>
      <c r="M791" s="24"/>
      <c r="N791" s="12"/>
      <c r="O791" s="12"/>
      <c r="P791" s="12"/>
      <c r="Q791" s="3"/>
      <c r="R791" s="3"/>
    </row>
    <row r="792" spans="1:18" ht="15.75">
      <c r="A792" s="3" t="s">
        <v>1</v>
      </c>
      <c r="B792" s="3"/>
      <c r="C792" s="3"/>
      <c r="D792" s="3"/>
      <c r="E792" s="3"/>
      <c r="F792" s="12"/>
      <c r="G792" s="12"/>
      <c r="H792" s="12"/>
      <c r="I792" s="12"/>
      <c r="J792" s="12"/>
      <c r="K792" s="12"/>
      <c r="L792" s="12"/>
      <c r="M792" s="12"/>
      <c r="N792" s="12"/>
      <c r="O792" s="12"/>
      <c r="P792" s="12"/>
      <c r="Q792" s="3"/>
      <c r="R792" s="3"/>
    </row>
    <row r="793" spans="1:18" ht="15.75">
      <c r="A793" s="3"/>
      <c r="B793" s="3"/>
      <c r="C793" s="3"/>
      <c r="D793" s="3"/>
      <c r="E793" s="3"/>
      <c r="F793" s="12"/>
      <c r="G793" s="12"/>
      <c r="H793" s="12"/>
      <c r="I793" s="12"/>
      <c r="J793" s="12"/>
      <c r="K793" s="12"/>
      <c r="L793" s="12"/>
      <c r="M793" s="12"/>
      <c r="N793" s="12"/>
      <c r="O793" s="12"/>
      <c r="P793" s="12"/>
      <c r="Q793" s="3"/>
      <c r="R793" s="3"/>
    </row>
    <row r="794" spans="1:18" ht="15.75">
      <c r="A794" s="3"/>
      <c r="B794" s="3"/>
      <c r="C794" s="3"/>
      <c r="D794" s="3"/>
      <c r="E794" s="3"/>
      <c r="F794" s="12"/>
      <c r="G794" s="12"/>
      <c r="H794" s="12"/>
      <c r="I794" s="12"/>
      <c r="J794" s="12"/>
      <c r="K794" s="12"/>
      <c r="L794" s="12"/>
      <c r="M794" s="12"/>
      <c r="N794" s="12"/>
      <c r="O794" s="12"/>
      <c r="P794" s="12"/>
      <c r="Q794" s="3"/>
      <c r="R794" s="3"/>
    </row>
    <row r="795" spans="1:18" ht="15.75">
      <c r="A795" s="3"/>
      <c r="B795" s="3"/>
      <c r="C795" s="3"/>
      <c r="D795" s="3"/>
      <c r="E795" s="3"/>
      <c r="F795" s="12"/>
      <c r="G795" s="12"/>
      <c r="H795" s="12"/>
      <c r="I795" s="12"/>
      <c r="J795" s="12"/>
      <c r="K795" s="12"/>
      <c r="L795" s="12"/>
      <c r="M795" s="12"/>
      <c r="N795" s="12"/>
      <c r="O795" s="12"/>
      <c r="P795" s="12"/>
      <c r="Q795" s="3"/>
      <c r="R795" s="3"/>
    </row>
    <row r="796" spans="1:18" ht="15.75">
      <c r="A796" s="3"/>
      <c r="B796" s="3"/>
      <c r="C796" s="3"/>
      <c r="D796" s="3"/>
      <c r="E796" s="3"/>
      <c r="F796" s="12"/>
      <c r="G796" s="12"/>
      <c r="H796" s="12"/>
      <c r="I796" s="12"/>
      <c r="J796" s="12"/>
      <c r="K796" s="12"/>
      <c r="L796" s="12"/>
      <c r="M796" s="12"/>
      <c r="N796" s="12"/>
      <c r="O796" s="12"/>
      <c r="P796" s="12"/>
      <c r="Q796" s="3"/>
      <c r="R796" s="3"/>
    </row>
    <row r="797" spans="1:18" ht="15.75">
      <c r="A797" s="3"/>
      <c r="B797" s="3"/>
      <c r="C797" s="3"/>
      <c r="D797" s="3"/>
      <c r="E797" s="3"/>
      <c r="F797" s="12"/>
      <c r="G797" s="12"/>
      <c r="H797" s="12"/>
      <c r="I797" s="12"/>
      <c r="J797" s="12"/>
      <c r="K797" s="12"/>
      <c r="L797" s="12"/>
      <c r="M797" s="12"/>
      <c r="N797" s="12"/>
      <c r="O797" s="12"/>
      <c r="P797" s="12"/>
      <c r="Q797" s="3"/>
      <c r="R797" s="3"/>
    </row>
    <row r="798" spans="1:18" ht="15.75">
      <c r="A798" s="3"/>
      <c r="B798" s="3"/>
      <c r="C798" s="3"/>
      <c r="D798" s="3"/>
      <c r="E798" s="3"/>
      <c r="F798" s="12"/>
      <c r="G798" s="12"/>
      <c r="H798" s="12"/>
      <c r="I798" s="12"/>
      <c r="J798" s="12"/>
      <c r="K798" s="12"/>
      <c r="L798" s="12"/>
      <c r="M798" s="12"/>
      <c r="N798" s="12"/>
      <c r="O798" s="12"/>
      <c r="P798" s="12"/>
      <c r="Q798" s="3"/>
      <c r="R798" s="3"/>
    </row>
    <row r="799" spans="1:18" ht="15.75">
      <c r="A799" s="3"/>
      <c r="B799" s="53" t="s">
        <v>271</v>
      </c>
      <c r="C799" s="54" t="s">
        <v>275</v>
      </c>
      <c r="D799" s="54"/>
      <c r="E799" s="3"/>
      <c r="F799" s="12"/>
      <c r="G799" s="12"/>
      <c r="H799" s="12"/>
      <c r="I799" s="12"/>
      <c r="J799" s="12"/>
      <c r="K799" s="12"/>
      <c r="L799" s="12"/>
      <c r="M799" s="12"/>
      <c r="N799" s="12"/>
      <c r="O799" s="12"/>
      <c r="P799" s="12"/>
      <c r="Q799" s="3"/>
      <c r="R799" s="3"/>
    </row>
    <row r="800" spans="1:18" ht="15.75">
      <c r="A800" s="3"/>
      <c r="B800" s="3"/>
      <c r="C800" s="3"/>
      <c r="D800" s="3"/>
      <c r="E800" s="3"/>
      <c r="F800" s="12"/>
      <c r="G800" s="12"/>
      <c r="H800" s="12"/>
      <c r="I800" s="12"/>
      <c r="J800" s="12"/>
      <c r="K800" s="12"/>
      <c r="L800" s="12"/>
      <c r="M800" s="12"/>
      <c r="N800" s="12"/>
      <c r="O800" s="12"/>
      <c r="P800" s="12"/>
      <c r="Q800" s="3"/>
      <c r="R800" s="3"/>
    </row>
    <row r="801" spans="1:18" ht="15" customHeight="1">
      <c r="A801" s="3"/>
      <c r="B801" s="53"/>
      <c r="C801" s="3"/>
      <c r="D801" s="3"/>
      <c r="E801" s="3"/>
      <c r="F801" s="12"/>
      <c r="G801" s="12"/>
      <c r="H801" s="12"/>
      <c r="I801" s="12"/>
      <c r="J801" s="12"/>
      <c r="K801" s="24"/>
      <c r="L801" s="12"/>
      <c r="M801" s="24"/>
      <c r="N801" s="12"/>
      <c r="O801" s="12"/>
      <c r="P801" s="12"/>
      <c r="Q801" s="3"/>
      <c r="R801" s="3"/>
    </row>
    <row r="802" spans="1:18" ht="15.75">
      <c r="A802" s="3" t="s">
        <v>1</v>
      </c>
      <c r="B802" s="3"/>
      <c r="C802" s="3"/>
      <c r="D802" s="3"/>
      <c r="E802" s="3"/>
      <c r="F802" s="12"/>
      <c r="G802" s="12"/>
      <c r="H802" s="12"/>
      <c r="I802" s="12"/>
      <c r="J802" s="12"/>
      <c r="K802" s="12"/>
      <c r="L802" s="12"/>
      <c r="M802" s="12"/>
      <c r="N802" s="12"/>
      <c r="O802" s="12"/>
      <c r="P802" s="12"/>
      <c r="Q802" s="3"/>
      <c r="R802" s="3"/>
    </row>
    <row r="803" spans="1:18" ht="15.75">
      <c r="A803" s="3"/>
      <c r="B803" s="3"/>
      <c r="C803" s="3"/>
      <c r="D803" s="3"/>
      <c r="E803" s="3"/>
      <c r="F803" s="12"/>
      <c r="G803" s="12"/>
      <c r="H803" s="12"/>
      <c r="I803" s="12"/>
      <c r="J803" s="12"/>
      <c r="K803" s="12"/>
      <c r="L803" s="12"/>
      <c r="M803" s="12"/>
      <c r="N803" s="12"/>
      <c r="O803" s="12"/>
      <c r="P803" s="12"/>
      <c r="Q803" s="3"/>
      <c r="R803" s="3"/>
    </row>
    <row r="804" spans="1:18" ht="15.75">
      <c r="A804" s="3"/>
      <c r="B804" s="3"/>
      <c r="C804" s="3"/>
      <c r="D804" s="3"/>
      <c r="E804" s="3"/>
      <c r="F804" s="12"/>
      <c r="G804" s="12"/>
      <c r="H804" s="12"/>
      <c r="I804" s="12"/>
      <c r="J804" s="12"/>
      <c r="K804" s="12"/>
      <c r="L804" s="12"/>
      <c r="M804" s="12"/>
      <c r="N804" s="12"/>
      <c r="O804" s="12"/>
      <c r="P804" s="12"/>
      <c r="Q804" s="3"/>
      <c r="R804" s="3"/>
    </row>
    <row r="805" spans="1:18" ht="15.75">
      <c r="A805" s="3"/>
      <c r="B805" s="3"/>
      <c r="C805" s="3"/>
      <c r="D805" s="3"/>
      <c r="E805" s="3"/>
      <c r="F805" s="12"/>
      <c r="G805" s="12"/>
      <c r="H805" s="12"/>
      <c r="I805" s="12"/>
      <c r="J805" s="12"/>
      <c r="K805" s="12"/>
      <c r="L805" s="12"/>
      <c r="M805" s="12"/>
      <c r="N805" s="12"/>
      <c r="O805" s="12"/>
      <c r="P805" s="12"/>
      <c r="Q805" s="3"/>
      <c r="R805" s="3"/>
    </row>
    <row r="806" spans="1:18" ht="15.75">
      <c r="A806" s="3"/>
      <c r="B806" s="3"/>
      <c r="C806" s="3"/>
      <c r="D806" s="3"/>
      <c r="E806" s="3"/>
      <c r="F806" s="12"/>
      <c r="G806" s="12"/>
      <c r="H806" s="12"/>
      <c r="I806" s="12"/>
      <c r="J806" s="12"/>
      <c r="K806" s="12"/>
      <c r="L806" s="12"/>
      <c r="M806" s="12"/>
      <c r="N806" s="12"/>
      <c r="O806" s="12"/>
      <c r="P806" s="12"/>
      <c r="Q806" s="3"/>
      <c r="R806" s="3"/>
    </row>
    <row r="807" spans="1:18" ht="15.75">
      <c r="A807" s="3"/>
      <c r="B807" s="3"/>
      <c r="C807" s="3"/>
      <c r="D807" s="3"/>
      <c r="E807" s="3"/>
      <c r="F807" s="12"/>
      <c r="G807" s="12"/>
      <c r="H807" s="12"/>
      <c r="I807" s="12"/>
      <c r="J807" s="12"/>
      <c r="K807" s="12"/>
      <c r="L807" s="12"/>
      <c r="M807" s="12"/>
      <c r="N807" s="12"/>
      <c r="O807" s="12"/>
      <c r="P807" s="12"/>
      <c r="Q807" s="3"/>
      <c r="R807" s="3"/>
    </row>
    <row r="808" spans="1:18" ht="15.75">
      <c r="A808" s="3"/>
      <c r="B808" s="3"/>
      <c r="C808" s="3"/>
      <c r="D808" s="3"/>
      <c r="E808" s="3"/>
      <c r="F808" s="12"/>
      <c r="G808" s="12"/>
      <c r="H808" s="12"/>
      <c r="I808" s="12"/>
      <c r="J808" s="12"/>
      <c r="K808" s="12"/>
      <c r="L808" s="12"/>
      <c r="M808" s="12"/>
      <c r="N808" s="12"/>
      <c r="O808" s="12"/>
      <c r="P808" s="12"/>
      <c r="Q808" s="3"/>
      <c r="R808" s="3"/>
    </row>
    <row r="809" spans="1:18" ht="15.75">
      <c r="A809" s="3"/>
      <c r="B809" s="53" t="s">
        <v>273</v>
      </c>
      <c r="C809" s="54" t="s">
        <v>276</v>
      </c>
      <c r="D809" s="54"/>
      <c r="E809" s="3"/>
      <c r="F809" s="12"/>
      <c r="G809" s="12"/>
      <c r="H809" s="12"/>
      <c r="I809" s="12"/>
      <c r="J809" s="12"/>
      <c r="K809" s="12"/>
      <c r="L809" s="12"/>
      <c r="M809" s="12"/>
      <c r="N809" s="12"/>
      <c r="O809" s="12"/>
      <c r="P809" s="12"/>
      <c r="Q809" s="3"/>
      <c r="R809" s="3"/>
    </row>
    <row r="810" spans="1:18" ht="15.75">
      <c r="A810" s="3"/>
      <c r="B810" s="3"/>
      <c r="C810" s="3"/>
      <c r="D810" s="3"/>
      <c r="E810" s="3"/>
      <c r="F810" s="12"/>
      <c r="G810" s="12"/>
      <c r="H810" s="12"/>
      <c r="I810" s="12"/>
      <c r="J810" s="12"/>
      <c r="K810" s="12"/>
      <c r="L810" s="12"/>
      <c r="M810" s="12"/>
      <c r="N810" s="12"/>
      <c r="O810" s="12"/>
      <c r="P810" s="12"/>
      <c r="Q810" s="3"/>
      <c r="R810" s="3"/>
    </row>
    <row r="811" spans="1:18" ht="15" customHeight="1">
      <c r="A811" s="3"/>
      <c r="B811" s="53"/>
      <c r="C811" s="3"/>
      <c r="D811" s="3"/>
      <c r="E811" s="3"/>
      <c r="F811" s="12"/>
      <c r="G811" s="12"/>
      <c r="H811" s="12"/>
      <c r="I811" s="12"/>
      <c r="J811" s="12"/>
      <c r="K811" s="24"/>
      <c r="L811" s="12"/>
      <c r="M811" s="24"/>
      <c r="N811" s="12"/>
      <c r="O811" s="12"/>
      <c r="P811" s="12"/>
      <c r="Q811" s="3"/>
      <c r="R811" s="3"/>
    </row>
    <row r="812" spans="1:18" ht="15.75">
      <c r="A812" s="3"/>
      <c r="B812" s="3"/>
      <c r="C812" s="3"/>
      <c r="D812" s="3"/>
      <c r="E812" s="3"/>
      <c r="F812" s="12"/>
      <c r="G812" s="12"/>
      <c r="H812" s="12"/>
      <c r="I812" s="12"/>
      <c r="J812" s="12"/>
      <c r="K812" s="12"/>
      <c r="L812" s="12"/>
      <c r="M812" s="12"/>
      <c r="N812" s="12"/>
      <c r="O812" s="12"/>
      <c r="P812" s="12"/>
      <c r="Q812" s="3"/>
      <c r="R812" s="3"/>
    </row>
    <row r="813" spans="1:18" ht="15.75">
      <c r="A813" s="3"/>
      <c r="B813" s="3"/>
      <c r="C813" s="3"/>
      <c r="D813" s="3"/>
      <c r="E813" s="3"/>
      <c r="F813" s="12"/>
      <c r="G813" s="12"/>
      <c r="H813" s="12"/>
      <c r="I813" s="12"/>
      <c r="J813" s="12"/>
      <c r="K813" s="12"/>
      <c r="L813" s="12"/>
      <c r="M813" s="12"/>
      <c r="N813" s="12"/>
      <c r="O813" s="12"/>
      <c r="P813" s="12"/>
      <c r="Q813" s="3"/>
      <c r="R813" s="3"/>
    </row>
    <row r="814" spans="1:18" ht="15.75">
      <c r="A814" s="3"/>
      <c r="B814" s="3"/>
      <c r="C814" s="3"/>
      <c r="D814" s="3"/>
      <c r="E814" s="3"/>
      <c r="F814" s="12"/>
      <c r="G814" s="12"/>
      <c r="H814" s="12"/>
      <c r="I814" s="12"/>
      <c r="J814" s="12"/>
      <c r="K814" s="12"/>
      <c r="L814" s="12"/>
      <c r="M814" s="12"/>
      <c r="N814" s="12"/>
      <c r="O814" s="12"/>
      <c r="P814" s="12"/>
      <c r="Q814" s="3"/>
      <c r="R814" s="3"/>
    </row>
    <row r="815" spans="1:18" ht="15.75">
      <c r="A815" s="3"/>
      <c r="B815" s="3"/>
      <c r="C815" s="3"/>
      <c r="D815" s="3"/>
      <c r="E815" s="3"/>
      <c r="F815" s="12"/>
      <c r="G815" s="12"/>
      <c r="H815" s="12"/>
      <c r="I815" s="12"/>
      <c r="J815" s="12"/>
      <c r="K815" s="12"/>
      <c r="L815" s="12"/>
      <c r="M815" s="12"/>
      <c r="N815" s="12"/>
      <c r="O815" s="12"/>
      <c r="P815" s="12"/>
      <c r="Q815" s="3"/>
      <c r="R815" s="3"/>
    </row>
    <row r="816" spans="1:18" ht="15.75">
      <c r="A816" s="3"/>
      <c r="B816" s="3"/>
      <c r="C816" s="3"/>
      <c r="D816" s="3"/>
      <c r="E816" s="3"/>
      <c r="F816" s="12"/>
      <c r="G816" s="12"/>
      <c r="H816" s="12"/>
      <c r="I816" s="12"/>
      <c r="J816" s="12"/>
      <c r="K816" s="12"/>
      <c r="L816" s="12"/>
      <c r="M816" s="12"/>
      <c r="N816" s="12"/>
      <c r="O816" s="12"/>
      <c r="P816" s="12"/>
      <c r="Q816" s="3"/>
      <c r="R816" s="3"/>
    </row>
    <row r="817" spans="1:18" ht="15.75">
      <c r="A817" s="3"/>
      <c r="B817" s="53" t="s">
        <v>274</v>
      </c>
      <c r="C817" s="54" t="s">
        <v>311</v>
      </c>
      <c r="D817" s="93"/>
      <c r="E817" s="3"/>
      <c r="F817" s="12"/>
      <c r="G817" s="12"/>
      <c r="H817" s="12"/>
      <c r="I817" s="12"/>
      <c r="J817" s="12"/>
      <c r="K817" s="12"/>
      <c r="L817" s="12"/>
      <c r="M817" s="12"/>
      <c r="N817" s="12"/>
      <c r="O817" s="12"/>
      <c r="P817" s="12"/>
      <c r="Q817" s="3"/>
      <c r="R817" s="3"/>
    </row>
    <row r="818" spans="1:18" ht="15.75">
      <c r="A818" s="3"/>
      <c r="B818" s="3"/>
      <c r="C818" s="3"/>
      <c r="D818" s="3"/>
      <c r="E818" s="3"/>
      <c r="F818" s="12"/>
      <c r="G818" s="12"/>
      <c r="H818" s="12"/>
      <c r="I818" s="12"/>
      <c r="J818" s="12"/>
      <c r="K818" s="12"/>
      <c r="L818" s="12"/>
      <c r="M818" s="12"/>
      <c r="N818" s="12"/>
      <c r="O818" s="12"/>
      <c r="P818" s="12"/>
      <c r="Q818" s="3"/>
      <c r="R818" s="3"/>
    </row>
    <row r="819" spans="1:18" ht="15" customHeight="1">
      <c r="A819" s="3"/>
      <c r="B819" s="53"/>
      <c r="C819" s="3"/>
      <c r="D819" s="3"/>
      <c r="E819" s="3"/>
      <c r="F819" s="12"/>
      <c r="G819" s="12"/>
      <c r="H819" s="12"/>
      <c r="I819" s="12"/>
      <c r="J819" s="12"/>
      <c r="K819" s="24"/>
      <c r="L819" s="12"/>
      <c r="M819" s="24"/>
      <c r="N819" s="12"/>
      <c r="O819" s="12"/>
      <c r="P819" s="12"/>
      <c r="Q819" s="3"/>
      <c r="R819" s="3"/>
    </row>
    <row r="820" spans="1:18" ht="15.75">
      <c r="A820" s="3"/>
      <c r="B820" s="3"/>
      <c r="C820" s="3"/>
      <c r="D820" s="3"/>
      <c r="E820" s="3"/>
      <c r="F820" s="12"/>
      <c r="G820" s="12"/>
      <c r="H820" s="12"/>
      <c r="I820" s="12"/>
      <c r="J820" s="12"/>
      <c r="K820" s="12"/>
      <c r="L820" s="12"/>
      <c r="M820" s="12"/>
      <c r="N820" s="12"/>
      <c r="O820" s="12"/>
      <c r="P820" s="12"/>
      <c r="Q820" s="3"/>
      <c r="R820" s="3"/>
    </row>
    <row r="821" spans="1:18" ht="15.75">
      <c r="A821" s="3"/>
      <c r="B821" s="3"/>
      <c r="C821" s="3"/>
      <c r="D821" s="3"/>
      <c r="E821" s="3"/>
      <c r="F821" s="12"/>
      <c r="G821" s="12"/>
      <c r="H821" s="12"/>
      <c r="I821" s="12"/>
      <c r="J821" s="12"/>
      <c r="K821" s="12"/>
      <c r="L821" s="12"/>
      <c r="M821" s="12"/>
      <c r="N821" s="12"/>
      <c r="O821" s="12"/>
      <c r="P821" s="12"/>
      <c r="Q821" s="3"/>
      <c r="R821" s="3"/>
    </row>
    <row r="822" spans="1:18" ht="15.75">
      <c r="A822" s="3"/>
      <c r="B822" s="3"/>
      <c r="C822" s="3"/>
      <c r="D822" s="3"/>
      <c r="E822" s="3"/>
      <c r="F822" s="12"/>
      <c r="G822" s="12"/>
      <c r="H822" s="12"/>
      <c r="I822" s="12"/>
      <c r="J822" s="12"/>
      <c r="K822" s="12"/>
      <c r="L822" s="12"/>
      <c r="M822" s="12"/>
      <c r="N822" s="12"/>
      <c r="O822" s="12"/>
      <c r="P822" s="12"/>
      <c r="Q822" s="3"/>
      <c r="R822" s="3"/>
    </row>
    <row r="823" spans="1:18" ht="15.75">
      <c r="A823" s="3"/>
      <c r="B823" s="3"/>
      <c r="C823" s="3"/>
      <c r="D823" s="3"/>
      <c r="E823" s="3"/>
      <c r="F823" s="12"/>
      <c r="G823" s="12"/>
      <c r="H823" s="12"/>
      <c r="I823" s="12"/>
      <c r="J823" s="12"/>
      <c r="K823" s="12"/>
      <c r="L823" s="12"/>
      <c r="M823" s="12"/>
      <c r="N823" s="12"/>
      <c r="O823" s="12"/>
      <c r="P823" s="12"/>
      <c r="Q823" s="3"/>
      <c r="R823" s="3"/>
    </row>
    <row r="824" spans="1:18" ht="15.75">
      <c r="A824" s="3"/>
      <c r="B824" s="3"/>
      <c r="C824" s="3"/>
      <c r="D824" s="3"/>
      <c r="E824" s="3"/>
      <c r="F824" s="12"/>
      <c r="G824" s="12"/>
      <c r="H824" s="12"/>
      <c r="I824" s="12"/>
      <c r="J824" s="12"/>
      <c r="K824" s="12"/>
      <c r="L824" s="12"/>
      <c r="M824" s="12"/>
      <c r="N824" s="12"/>
      <c r="O824" s="12"/>
      <c r="P824" s="12"/>
      <c r="Q824" s="3"/>
      <c r="R824" s="3"/>
    </row>
    <row r="825" spans="1:18" ht="15.75">
      <c r="A825" s="3"/>
      <c r="B825" s="3"/>
      <c r="C825" s="3"/>
      <c r="D825" s="3"/>
      <c r="E825" s="3"/>
      <c r="F825" s="12"/>
      <c r="G825" s="12"/>
      <c r="H825" s="12"/>
      <c r="I825" s="12"/>
      <c r="J825" s="12"/>
      <c r="K825" s="12"/>
      <c r="L825" s="12"/>
      <c r="M825" s="12"/>
      <c r="N825" s="12"/>
      <c r="O825" s="12"/>
      <c r="P825" s="12"/>
      <c r="Q825" s="3"/>
      <c r="R825" s="3"/>
    </row>
    <row r="826" spans="1:18" ht="15.75">
      <c r="A826" s="3"/>
      <c r="B826" s="3"/>
      <c r="C826" s="3"/>
      <c r="D826" s="3"/>
      <c r="E826" s="3"/>
      <c r="F826" s="12"/>
      <c r="G826" s="12"/>
      <c r="H826" s="12"/>
      <c r="I826" s="12"/>
      <c r="J826" s="12"/>
      <c r="K826" s="12"/>
      <c r="L826" s="12"/>
      <c r="M826" s="12"/>
      <c r="N826" s="12"/>
      <c r="O826" s="12"/>
      <c r="P826" s="12"/>
      <c r="Q826" s="3"/>
      <c r="R826" s="3"/>
    </row>
    <row r="827" spans="1:18" ht="15.75">
      <c r="A827" s="3"/>
      <c r="B827" s="3"/>
      <c r="C827" s="3"/>
      <c r="D827" s="3"/>
      <c r="E827" s="3"/>
      <c r="F827" s="12"/>
      <c r="G827" s="12"/>
      <c r="H827" s="12"/>
      <c r="I827" s="12"/>
      <c r="J827" s="12"/>
      <c r="K827" s="12"/>
      <c r="L827" s="12"/>
      <c r="M827" s="12"/>
      <c r="N827" s="12"/>
      <c r="O827" s="12"/>
      <c r="P827" s="12"/>
      <c r="Q827" s="3"/>
      <c r="R827" s="3"/>
    </row>
    <row r="828" spans="1:18" ht="15.75">
      <c r="A828" s="3"/>
      <c r="B828" s="3"/>
      <c r="C828" s="3"/>
      <c r="D828" s="3"/>
      <c r="E828" s="3"/>
      <c r="F828" s="12"/>
      <c r="G828" s="12"/>
      <c r="H828" s="12"/>
      <c r="I828" s="12"/>
      <c r="J828" s="12"/>
      <c r="K828" s="12"/>
      <c r="L828" s="12"/>
      <c r="M828" s="12"/>
      <c r="N828" s="12"/>
      <c r="O828" s="12"/>
      <c r="P828" s="12"/>
      <c r="Q828" s="3"/>
      <c r="R828" s="3"/>
    </row>
    <row r="829" spans="1:18" ht="15.75">
      <c r="A829" s="25" t="s">
        <v>80</v>
      </c>
      <c r="B829" s="2" t="s">
        <v>19</v>
      </c>
      <c r="C829" s="3"/>
      <c r="D829" s="3"/>
      <c r="E829" s="3"/>
      <c r="F829" s="12"/>
      <c r="G829" s="12"/>
      <c r="H829" s="12"/>
      <c r="I829" s="12"/>
      <c r="J829" s="12"/>
      <c r="K829" s="12"/>
      <c r="L829" s="12"/>
      <c r="M829" s="12"/>
      <c r="N829" s="12"/>
      <c r="O829" s="12"/>
      <c r="P829" s="12"/>
      <c r="Q829" s="3"/>
      <c r="R829" s="3"/>
    </row>
    <row r="830" spans="1:18" ht="15.75">
      <c r="A830" s="3" t="s">
        <v>1</v>
      </c>
      <c r="B830" s="3" t="s">
        <v>1</v>
      </c>
      <c r="C830" s="3"/>
      <c r="D830" s="3"/>
      <c r="E830" s="3"/>
      <c r="F830" s="12"/>
      <c r="G830" s="12"/>
      <c r="H830" s="12"/>
      <c r="I830" s="12"/>
      <c r="J830" s="12"/>
      <c r="K830" s="12"/>
      <c r="L830" s="12"/>
      <c r="M830" s="12"/>
      <c r="N830" s="12"/>
      <c r="O830" s="12"/>
      <c r="P830" s="12"/>
      <c r="Q830" s="3"/>
      <c r="R830" s="3"/>
    </row>
    <row r="831" spans="1:18" ht="15.75">
      <c r="A831" s="3"/>
      <c r="B831" s="3" t="s">
        <v>1</v>
      </c>
      <c r="C831" s="3"/>
      <c r="D831" s="3"/>
      <c r="E831" s="3"/>
      <c r="F831" s="12"/>
      <c r="G831" s="12"/>
      <c r="H831" s="12"/>
      <c r="I831" s="12"/>
      <c r="J831" s="12"/>
      <c r="K831" s="12"/>
      <c r="L831" s="12"/>
      <c r="M831" s="12"/>
      <c r="N831" s="12"/>
      <c r="O831" s="12"/>
      <c r="P831" s="12"/>
      <c r="Q831" s="3"/>
      <c r="R831" s="3"/>
    </row>
    <row r="832" spans="1:18" ht="15.75">
      <c r="A832" s="3"/>
      <c r="B832" s="3"/>
      <c r="C832" s="3"/>
      <c r="D832" s="3"/>
      <c r="E832" s="3"/>
      <c r="F832" s="12"/>
      <c r="G832" s="12"/>
      <c r="H832" s="12"/>
      <c r="I832" s="12"/>
      <c r="J832" s="12"/>
      <c r="K832" s="12"/>
      <c r="L832" s="12"/>
      <c r="M832" s="12"/>
      <c r="N832" s="12"/>
      <c r="O832" s="12"/>
      <c r="P832" s="12"/>
      <c r="Q832" s="3"/>
      <c r="R832" s="3"/>
    </row>
    <row r="833" spans="1:18" ht="15.75">
      <c r="A833" s="3"/>
      <c r="B833" s="3"/>
      <c r="C833" s="3"/>
      <c r="D833" s="3"/>
      <c r="E833" s="3"/>
      <c r="F833" s="12"/>
      <c r="G833" s="12"/>
      <c r="H833" s="12"/>
      <c r="I833" s="12"/>
      <c r="J833" s="12"/>
      <c r="K833" s="12"/>
      <c r="L833" s="12"/>
      <c r="M833" s="12"/>
      <c r="N833" s="12"/>
      <c r="O833" s="12"/>
      <c r="P833" s="12"/>
      <c r="Q833" s="3"/>
      <c r="R833" s="3"/>
    </row>
    <row r="834" spans="1:18" ht="15.75">
      <c r="A834" s="3"/>
      <c r="B834" s="3"/>
      <c r="C834" s="3"/>
      <c r="D834" s="3"/>
      <c r="E834" s="3"/>
      <c r="F834" s="12"/>
      <c r="G834" s="12"/>
      <c r="H834" s="12"/>
      <c r="I834" s="12"/>
      <c r="J834" s="12"/>
      <c r="K834" s="12"/>
      <c r="L834" s="12"/>
      <c r="M834" s="12"/>
      <c r="N834" s="12"/>
      <c r="O834" s="12"/>
      <c r="P834" s="12"/>
      <c r="Q834" s="3"/>
      <c r="R834" s="3"/>
    </row>
    <row r="835" spans="1:18" ht="15.75">
      <c r="A835" s="3"/>
      <c r="B835" s="3"/>
      <c r="C835" s="3"/>
      <c r="D835" s="3"/>
      <c r="E835" s="3"/>
      <c r="F835" s="12"/>
      <c r="G835" s="12"/>
      <c r="H835" s="12"/>
      <c r="I835" s="12"/>
      <c r="J835" s="12"/>
      <c r="K835" s="12"/>
      <c r="L835" s="12"/>
      <c r="M835" s="12"/>
      <c r="N835" s="12"/>
      <c r="O835" s="12"/>
      <c r="P835" s="12"/>
      <c r="Q835" s="3"/>
      <c r="R835" s="3"/>
    </row>
    <row r="836" spans="1:18" ht="15.75">
      <c r="A836" s="3"/>
      <c r="B836" s="3"/>
      <c r="C836" s="3"/>
      <c r="D836" s="3"/>
      <c r="E836" s="3"/>
      <c r="F836" s="12"/>
      <c r="G836" s="12"/>
      <c r="H836" s="12"/>
      <c r="I836" s="12"/>
      <c r="J836" s="12"/>
      <c r="K836" s="12"/>
      <c r="L836" s="12"/>
      <c r="M836" s="12"/>
      <c r="N836" s="12"/>
      <c r="O836" s="12"/>
      <c r="P836" s="12"/>
      <c r="Q836" s="3"/>
      <c r="R836" s="3"/>
    </row>
    <row r="837" spans="1:18" ht="15.75">
      <c r="A837" s="3"/>
      <c r="B837" s="3"/>
      <c r="C837" s="3"/>
      <c r="D837" s="3"/>
      <c r="E837" s="3"/>
      <c r="F837" s="12"/>
      <c r="G837" s="12"/>
      <c r="H837" s="12"/>
      <c r="I837" s="12"/>
      <c r="J837" s="12"/>
      <c r="K837" s="12"/>
      <c r="L837" s="12"/>
      <c r="M837" s="12"/>
      <c r="N837" s="12"/>
      <c r="O837" s="12"/>
      <c r="P837" s="12"/>
      <c r="Q837" s="3"/>
      <c r="R837" s="3"/>
    </row>
    <row r="838" spans="1:18" ht="15.75">
      <c r="A838" s="3"/>
      <c r="B838" s="3"/>
      <c r="C838" s="3"/>
      <c r="D838" s="3"/>
      <c r="E838" s="3"/>
      <c r="F838" s="12"/>
      <c r="G838" s="12"/>
      <c r="H838" s="12"/>
      <c r="I838" s="12"/>
      <c r="J838" s="12"/>
      <c r="K838" s="12"/>
      <c r="L838" s="12"/>
      <c r="M838" s="12"/>
      <c r="N838" s="12"/>
      <c r="O838" s="12"/>
      <c r="P838" s="12"/>
      <c r="Q838" s="3"/>
      <c r="R838" s="3"/>
    </row>
    <row r="839" spans="1:18" ht="15.75">
      <c r="A839" s="3"/>
      <c r="B839" s="3"/>
      <c r="C839" s="3"/>
      <c r="D839" s="3"/>
      <c r="E839" s="3"/>
      <c r="F839" s="12"/>
      <c r="G839" s="12"/>
      <c r="H839" s="12"/>
      <c r="I839" s="12"/>
      <c r="J839" s="12"/>
      <c r="K839" s="12"/>
      <c r="L839" s="12"/>
      <c r="M839" s="12"/>
      <c r="N839" s="12"/>
      <c r="O839" s="12"/>
      <c r="P839" s="12"/>
      <c r="Q839" s="3"/>
      <c r="R839" s="3"/>
    </row>
    <row r="840" spans="1:18" ht="15.75">
      <c r="A840" s="3"/>
      <c r="B840" s="3"/>
      <c r="C840" s="3"/>
      <c r="D840" s="3"/>
      <c r="E840" s="3"/>
      <c r="F840" s="12"/>
      <c r="G840" s="12"/>
      <c r="H840" s="12"/>
      <c r="I840" s="12"/>
      <c r="J840" s="12"/>
      <c r="K840" s="12"/>
      <c r="L840" s="12"/>
      <c r="M840" s="12"/>
      <c r="N840" s="12"/>
      <c r="O840" s="12"/>
      <c r="P840" s="12"/>
      <c r="Q840" s="3"/>
      <c r="R840" s="3"/>
    </row>
    <row r="841" spans="1:18" ht="15.75">
      <c r="A841" s="3"/>
      <c r="B841" s="3"/>
      <c r="C841" s="3"/>
      <c r="D841" s="3"/>
      <c r="E841" s="3"/>
      <c r="F841" s="12"/>
      <c r="G841" s="12"/>
      <c r="H841" s="12"/>
      <c r="I841" s="12"/>
      <c r="J841" s="12"/>
      <c r="K841" s="12"/>
      <c r="L841" s="12"/>
      <c r="M841" s="12"/>
      <c r="N841" s="12"/>
      <c r="O841" s="12"/>
      <c r="P841" s="12"/>
      <c r="Q841" s="3"/>
      <c r="R841" s="3"/>
    </row>
    <row r="842" spans="1:18" ht="15.75">
      <c r="A842" s="3"/>
      <c r="B842" s="3"/>
      <c r="C842" s="3"/>
      <c r="D842" s="3"/>
      <c r="E842" s="3"/>
      <c r="F842" s="12"/>
      <c r="G842" s="12"/>
      <c r="H842" s="12"/>
      <c r="I842" s="12"/>
      <c r="J842" s="12"/>
      <c r="K842" s="12"/>
      <c r="L842" s="12"/>
      <c r="M842" s="12"/>
      <c r="N842" s="12"/>
      <c r="O842" s="12"/>
      <c r="P842" s="12"/>
      <c r="Q842" s="3"/>
      <c r="R842" s="3"/>
    </row>
    <row r="843" spans="1:18" ht="15.75">
      <c r="A843" s="3"/>
      <c r="B843" s="3"/>
      <c r="C843" s="3"/>
      <c r="D843" s="3"/>
      <c r="E843" s="3"/>
      <c r="F843" s="12"/>
      <c r="G843" s="12"/>
      <c r="H843" s="12"/>
      <c r="I843" s="12"/>
      <c r="J843" s="12"/>
      <c r="K843" s="12"/>
      <c r="L843" s="12"/>
      <c r="M843" s="12"/>
      <c r="N843" s="12"/>
      <c r="O843" s="12"/>
      <c r="P843" s="12"/>
      <c r="Q843" s="3"/>
      <c r="R843" s="3"/>
    </row>
    <row r="844" spans="1:18" ht="15.75">
      <c r="A844" s="3"/>
      <c r="B844" s="3"/>
      <c r="C844" s="3"/>
      <c r="D844" s="3"/>
      <c r="E844" s="3"/>
      <c r="F844" s="12"/>
      <c r="G844" s="12"/>
      <c r="H844" s="12"/>
      <c r="I844" s="12"/>
      <c r="J844" s="12"/>
      <c r="K844" s="12"/>
      <c r="L844" s="12"/>
      <c r="M844" s="12"/>
      <c r="N844" s="12"/>
      <c r="O844" s="12"/>
      <c r="P844" s="12"/>
      <c r="Q844" s="3"/>
      <c r="R844" s="3"/>
    </row>
    <row r="845" spans="1:18" ht="15.75">
      <c r="A845" s="3"/>
      <c r="B845" s="3"/>
      <c r="C845" s="3"/>
      <c r="D845" s="3"/>
      <c r="E845" s="3"/>
      <c r="F845" s="12"/>
      <c r="G845" s="12"/>
      <c r="H845" s="12"/>
      <c r="I845" s="12"/>
      <c r="J845" s="12"/>
      <c r="K845" s="12"/>
      <c r="L845" s="12"/>
      <c r="M845" s="12"/>
      <c r="N845" s="12"/>
      <c r="O845" s="12"/>
      <c r="P845" s="12"/>
      <c r="Q845" s="3"/>
      <c r="R845" s="3"/>
    </row>
    <row r="846" spans="1:18" ht="15.75">
      <c r="A846" s="3"/>
      <c r="B846" s="3"/>
      <c r="C846" s="3"/>
      <c r="D846" s="3"/>
      <c r="E846" s="3"/>
      <c r="F846" s="12"/>
      <c r="G846" s="12"/>
      <c r="H846" s="12"/>
      <c r="I846" s="12"/>
      <c r="J846" s="12"/>
      <c r="K846" s="12"/>
      <c r="L846" s="12"/>
      <c r="M846" s="12"/>
      <c r="N846" s="12"/>
      <c r="O846" s="12"/>
      <c r="P846" s="12"/>
      <c r="Q846" s="3"/>
      <c r="R846" s="3"/>
    </row>
    <row r="847" spans="1:18" ht="15.75">
      <c r="A847" s="3"/>
      <c r="B847" s="3"/>
      <c r="C847" s="3"/>
      <c r="D847" s="3"/>
      <c r="E847" s="3"/>
      <c r="F847" s="12"/>
      <c r="G847" s="12"/>
      <c r="H847" s="12"/>
      <c r="I847" s="12"/>
      <c r="J847" s="12"/>
      <c r="K847" s="12"/>
      <c r="L847" s="12"/>
      <c r="M847" s="12"/>
      <c r="N847" s="12"/>
      <c r="O847" s="12"/>
      <c r="P847" s="12"/>
      <c r="Q847" s="3"/>
      <c r="R847" s="3"/>
    </row>
    <row r="848" spans="1:18" ht="15.75">
      <c r="A848" s="3"/>
      <c r="B848" s="3"/>
      <c r="C848" s="3"/>
      <c r="D848" s="3"/>
      <c r="E848" s="3"/>
      <c r="F848" s="12"/>
      <c r="G848" s="12"/>
      <c r="H848" s="12"/>
      <c r="I848" s="12"/>
      <c r="J848" s="12"/>
      <c r="K848" s="12"/>
      <c r="L848" s="12"/>
      <c r="M848" s="12"/>
      <c r="N848" s="12"/>
      <c r="O848" s="12"/>
      <c r="P848" s="12"/>
      <c r="Q848" s="3"/>
      <c r="R848" s="3"/>
    </row>
    <row r="849" spans="1:18" ht="15.75">
      <c r="A849" s="3"/>
      <c r="B849" s="3"/>
      <c r="C849" s="3"/>
      <c r="D849" s="3"/>
      <c r="E849" s="3"/>
      <c r="F849" s="12"/>
      <c r="G849" s="12"/>
      <c r="H849" s="12"/>
      <c r="I849" s="12"/>
      <c r="J849" s="12"/>
      <c r="K849" s="12"/>
      <c r="L849" s="12"/>
      <c r="M849" s="12"/>
      <c r="N849" s="12"/>
      <c r="O849" s="12"/>
      <c r="P849" s="12"/>
      <c r="Q849" s="3"/>
      <c r="R849" s="3"/>
    </row>
    <row r="850" spans="1:18" ht="15.75">
      <c r="A850" s="3"/>
      <c r="B850" s="3"/>
      <c r="C850" s="3"/>
      <c r="D850" s="3"/>
      <c r="E850" s="3"/>
      <c r="F850" s="12"/>
      <c r="G850" s="12"/>
      <c r="H850" s="12"/>
      <c r="I850" s="12"/>
      <c r="J850" s="12"/>
      <c r="K850" s="12"/>
      <c r="L850" s="12"/>
      <c r="M850" s="12"/>
      <c r="N850" s="12"/>
      <c r="O850" s="12"/>
      <c r="P850" s="12"/>
      <c r="Q850" s="3"/>
      <c r="R850" s="3"/>
    </row>
    <row r="851" spans="1:18" ht="15.75">
      <c r="A851" s="3"/>
      <c r="B851" s="3"/>
      <c r="C851" s="3"/>
      <c r="D851" s="3"/>
      <c r="E851" s="3"/>
      <c r="F851" s="12"/>
      <c r="G851" s="12"/>
      <c r="H851" s="12"/>
      <c r="I851" s="12"/>
      <c r="J851" s="12"/>
      <c r="K851" s="12"/>
      <c r="L851" s="12"/>
      <c r="M851" s="12"/>
      <c r="N851" s="12"/>
      <c r="O851" s="12"/>
      <c r="P851" s="12"/>
      <c r="Q851" s="3"/>
      <c r="R851" s="3"/>
    </row>
    <row r="852" spans="1:18" ht="15.75">
      <c r="A852" s="3"/>
      <c r="B852" s="3"/>
      <c r="C852" s="3"/>
      <c r="D852" s="3"/>
      <c r="E852" s="3"/>
      <c r="F852" s="12"/>
      <c r="G852" s="12"/>
      <c r="H852" s="12"/>
      <c r="I852" s="12"/>
      <c r="J852" s="12"/>
      <c r="K852" s="12"/>
      <c r="L852" s="12"/>
      <c r="M852" s="12"/>
      <c r="N852" s="12"/>
      <c r="O852" s="12"/>
      <c r="P852" s="12"/>
      <c r="Q852" s="3"/>
      <c r="R852" s="3"/>
    </row>
    <row r="853" spans="1:18" ht="15.75">
      <c r="A853" s="3"/>
      <c r="B853" s="3"/>
      <c r="C853" s="3"/>
      <c r="D853" s="3"/>
      <c r="E853" s="3"/>
      <c r="F853" s="12"/>
      <c r="G853" s="12"/>
      <c r="H853" s="12"/>
      <c r="I853" s="12"/>
      <c r="J853" s="12"/>
      <c r="K853" s="12"/>
      <c r="L853" s="12"/>
      <c r="M853" s="12"/>
      <c r="N853" s="12"/>
      <c r="O853" s="12"/>
      <c r="P853" s="12"/>
      <c r="Q853" s="3"/>
      <c r="R853" s="3"/>
    </row>
    <row r="854" spans="1:18" ht="15.75">
      <c r="A854" s="3"/>
      <c r="B854" s="3"/>
      <c r="C854" s="3"/>
      <c r="D854" s="3"/>
      <c r="E854" s="3"/>
      <c r="F854" s="12"/>
      <c r="G854" s="12"/>
      <c r="H854" s="12"/>
      <c r="I854" s="12"/>
      <c r="J854" s="12"/>
      <c r="K854" s="12"/>
      <c r="L854" s="12"/>
      <c r="M854" s="12"/>
      <c r="N854" s="12"/>
      <c r="O854" s="12"/>
      <c r="P854" s="12"/>
      <c r="Q854" s="3"/>
      <c r="R854" s="3"/>
    </row>
    <row r="855" spans="1:18" ht="15.75">
      <c r="A855" s="3"/>
      <c r="B855" s="3"/>
      <c r="C855" s="3"/>
      <c r="D855" s="3"/>
      <c r="E855" s="3"/>
      <c r="F855" s="12"/>
      <c r="G855" s="12"/>
      <c r="H855" s="12"/>
      <c r="I855" s="12"/>
      <c r="J855" s="12"/>
      <c r="K855" s="12"/>
      <c r="L855" s="12"/>
      <c r="M855" s="12"/>
      <c r="N855" s="12"/>
      <c r="O855" s="12"/>
      <c r="P855" s="12"/>
      <c r="Q855" s="3"/>
      <c r="R855" s="3"/>
    </row>
    <row r="856" spans="1:18" ht="15.75">
      <c r="A856" s="25" t="s">
        <v>81</v>
      </c>
      <c r="B856" s="2" t="s">
        <v>243</v>
      </c>
      <c r="C856" s="3"/>
      <c r="D856" s="3"/>
      <c r="E856" s="3"/>
      <c r="F856" s="12"/>
      <c r="G856" s="12"/>
      <c r="H856" s="12"/>
      <c r="I856" s="12"/>
      <c r="J856" s="12"/>
      <c r="K856" s="12"/>
      <c r="L856" s="12"/>
      <c r="M856" s="12"/>
      <c r="N856" s="12"/>
      <c r="O856" s="12"/>
      <c r="P856" s="12"/>
      <c r="Q856" s="3"/>
      <c r="R856" s="3"/>
    </row>
    <row r="857" spans="1:18" ht="15.75">
      <c r="A857" s="3"/>
      <c r="B857" s="3"/>
      <c r="C857" s="3"/>
      <c r="D857" s="3"/>
      <c r="E857" s="3"/>
      <c r="F857" s="12"/>
      <c r="G857" s="12"/>
      <c r="H857" s="12"/>
      <c r="I857" s="12"/>
      <c r="J857" s="12"/>
      <c r="K857" s="12"/>
      <c r="L857" s="12"/>
      <c r="M857" s="12"/>
      <c r="N857" s="12"/>
      <c r="O857" s="12"/>
      <c r="P857" s="12"/>
      <c r="Q857" s="3"/>
      <c r="R857" s="3"/>
    </row>
    <row r="858" spans="1:18" ht="15.75">
      <c r="A858" s="3"/>
      <c r="B858" s="3"/>
      <c r="C858" s="3"/>
      <c r="D858" s="3"/>
      <c r="E858" s="3"/>
      <c r="F858" s="12"/>
      <c r="G858" s="12"/>
      <c r="H858" s="12"/>
      <c r="I858" s="12"/>
      <c r="J858" s="12"/>
      <c r="K858" s="12"/>
      <c r="L858" s="12"/>
      <c r="M858" s="12"/>
      <c r="N858" s="12"/>
      <c r="O858" s="12"/>
      <c r="P858" s="12"/>
      <c r="Q858" s="3"/>
      <c r="R858" s="3"/>
    </row>
    <row r="859" spans="1:18" ht="15.75">
      <c r="A859" s="3"/>
      <c r="B859" s="3"/>
      <c r="C859" s="3"/>
      <c r="D859" s="3"/>
      <c r="E859" s="3"/>
      <c r="F859" s="12"/>
      <c r="G859" s="12"/>
      <c r="H859" s="12"/>
      <c r="I859" s="12"/>
      <c r="J859" s="12"/>
      <c r="K859" s="12"/>
      <c r="L859" s="12"/>
      <c r="M859" s="12"/>
      <c r="N859" s="12"/>
      <c r="O859" s="12"/>
      <c r="P859" s="12"/>
      <c r="Q859" s="3"/>
      <c r="R859" s="3"/>
    </row>
    <row r="860" spans="1:18" ht="15.75">
      <c r="A860" s="3"/>
      <c r="B860" s="3"/>
      <c r="C860" s="3"/>
      <c r="D860" s="3"/>
      <c r="E860" s="3"/>
      <c r="F860" s="12"/>
      <c r="G860" s="12"/>
      <c r="H860" s="12"/>
      <c r="I860" s="12"/>
      <c r="J860" s="12"/>
      <c r="K860" s="12"/>
      <c r="L860" s="12"/>
      <c r="M860" s="12"/>
      <c r="N860" s="12"/>
      <c r="O860" s="12"/>
      <c r="P860" s="12"/>
      <c r="Q860" s="3"/>
      <c r="R860" s="3"/>
    </row>
    <row r="861" spans="1:18" ht="15.75">
      <c r="A861" s="3"/>
      <c r="B861" s="3"/>
      <c r="C861" s="3"/>
      <c r="D861" s="3"/>
      <c r="E861" s="3"/>
      <c r="F861" s="12"/>
      <c r="G861" s="12"/>
      <c r="H861" s="12"/>
      <c r="I861" s="96" t="s">
        <v>155</v>
      </c>
      <c r="J861" s="96"/>
      <c r="K861" s="96"/>
      <c r="L861" s="12"/>
      <c r="M861" s="96" t="s">
        <v>156</v>
      </c>
      <c r="N861" s="96"/>
      <c r="O861" s="96"/>
      <c r="P861" s="12"/>
      <c r="Q861" s="3"/>
      <c r="R861" s="3"/>
    </row>
    <row r="862" spans="1:18" ht="15.75">
      <c r="A862" s="3"/>
      <c r="B862" s="3"/>
      <c r="C862" s="3"/>
      <c r="D862" s="3"/>
      <c r="E862" s="3"/>
      <c r="F862" s="12"/>
      <c r="G862" s="52"/>
      <c r="H862" s="12"/>
      <c r="I862" s="52" t="s">
        <v>229</v>
      </c>
      <c r="J862" s="12"/>
      <c r="K862" s="57" t="s">
        <v>181</v>
      </c>
      <c r="L862" s="12"/>
      <c r="M862" s="52" t="s">
        <v>229</v>
      </c>
      <c r="N862" s="12"/>
      <c r="O862" s="57" t="s">
        <v>181</v>
      </c>
      <c r="P862" s="12"/>
      <c r="Q862" s="3"/>
      <c r="R862" s="3"/>
    </row>
    <row r="863" spans="1:18" ht="15.75">
      <c r="A863" s="3"/>
      <c r="B863" s="3"/>
      <c r="C863" s="3"/>
      <c r="D863" s="3"/>
      <c r="E863" s="3"/>
      <c r="F863" s="12"/>
      <c r="G863" s="24"/>
      <c r="H863" s="12"/>
      <c r="I863" s="24" t="s">
        <v>150</v>
      </c>
      <c r="J863" s="12"/>
      <c r="K863" s="58" t="s">
        <v>152</v>
      </c>
      <c r="L863" s="12"/>
      <c r="M863" s="52" t="s">
        <v>298</v>
      </c>
      <c r="N863" s="12"/>
      <c r="O863" s="57" t="s">
        <v>298</v>
      </c>
      <c r="P863" s="12"/>
      <c r="Q863" s="3"/>
      <c r="R863" s="3"/>
    </row>
    <row r="864" spans="1:18" ht="15.75">
      <c r="A864" s="3"/>
      <c r="B864" s="3"/>
      <c r="C864" s="3"/>
      <c r="D864" s="3"/>
      <c r="E864" s="3"/>
      <c r="F864" s="12"/>
      <c r="G864" s="24"/>
      <c r="H864" s="12"/>
      <c r="I864" s="24" t="s">
        <v>151</v>
      </c>
      <c r="J864" s="12"/>
      <c r="K864" s="58" t="s">
        <v>151</v>
      </c>
      <c r="L864" s="12"/>
      <c r="M864" s="24" t="s">
        <v>153</v>
      </c>
      <c r="N864" s="12"/>
      <c r="O864" s="58" t="s">
        <v>153</v>
      </c>
      <c r="P864" s="12"/>
      <c r="Q864" s="3"/>
      <c r="R864" s="3"/>
    </row>
    <row r="865" spans="1:18" ht="15.75">
      <c r="A865" s="3"/>
      <c r="B865" s="3"/>
      <c r="C865" s="3"/>
      <c r="D865" s="3"/>
      <c r="E865" s="3"/>
      <c r="F865" s="12"/>
      <c r="G865" s="24"/>
      <c r="H865" s="12"/>
      <c r="I865" s="24" t="s">
        <v>299</v>
      </c>
      <c r="J865" s="12"/>
      <c r="K865" s="58" t="s">
        <v>299</v>
      </c>
      <c r="L865" s="12"/>
      <c r="M865" s="24" t="s">
        <v>154</v>
      </c>
      <c r="N865" s="12"/>
      <c r="O865" s="58" t="s">
        <v>154</v>
      </c>
      <c r="P865" s="12"/>
      <c r="Q865" s="3"/>
      <c r="R865" s="3"/>
    </row>
    <row r="866" spans="1:18" ht="15.75">
      <c r="A866" s="3"/>
      <c r="B866" s="3"/>
      <c r="C866" s="3"/>
      <c r="D866" s="3"/>
      <c r="E866" s="3"/>
      <c r="F866" s="12"/>
      <c r="G866" s="24"/>
      <c r="H866" s="12"/>
      <c r="I866" s="24" t="s">
        <v>300</v>
      </c>
      <c r="J866" s="12"/>
      <c r="K866" s="58" t="s">
        <v>300</v>
      </c>
      <c r="L866" s="12"/>
      <c r="M866" s="24"/>
      <c r="N866" s="12"/>
      <c r="O866" s="24"/>
      <c r="P866" s="12"/>
      <c r="Q866" s="3"/>
      <c r="R866" s="3"/>
    </row>
    <row r="867" spans="1:18" ht="15.75">
      <c r="A867" s="3"/>
      <c r="B867" s="3"/>
      <c r="C867" s="3"/>
      <c r="D867" s="3"/>
      <c r="E867" s="3"/>
      <c r="F867" s="12"/>
      <c r="G867" s="24"/>
      <c r="H867" s="12"/>
      <c r="I867" s="24" t="s">
        <v>11</v>
      </c>
      <c r="J867" s="12"/>
      <c r="K867" s="58" t="s">
        <v>11</v>
      </c>
      <c r="L867" s="12"/>
      <c r="M867" s="24" t="s">
        <v>11</v>
      </c>
      <c r="N867" s="12"/>
      <c r="O867" s="24" t="s">
        <v>11</v>
      </c>
      <c r="P867" s="12"/>
      <c r="Q867" s="3"/>
      <c r="R867" s="3"/>
    </row>
    <row r="868" spans="1:18" ht="15.75">
      <c r="A868" s="3"/>
      <c r="B868" s="3"/>
      <c r="C868" s="3"/>
      <c r="D868" s="3"/>
      <c r="E868" s="3"/>
      <c r="F868" s="12"/>
      <c r="G868" s="12"/>
      <c r="H868" s="12"/>
      <c r="I868" s="12"/>
      <c r="J868" s="12"/>
      <c r="K868" s="12"/>
      <c r="L868" s="12"/>
      <c r="M868" s="12"/>
      <c r="N868" s="12"/>
      <c r="O868" s="12"/>
      <c r="P868" s="12"/>
      <c r="Q868" s="3"/>
      <c r="R868" s="3"/>
    </row>
    <row r="869" spans="1:18" ht="15.75">
      <c r="A869" s="3"/>
      <c r="B869" s="2" t="s">
        <v>301</v>
      </c>
      <c r="C869" s="3"/>
      <c r="D869" s="3"/>
      <c r="E869" s="3"/>
      <c r="F869" s="12"/>
      <c r="G869" s="12"/>
      <c r="H869" s="12"/>
      <c r="I869" s="46">
        <f>+I49</f>
        <v>65</v>
      </c>
      <c r="J869" s="12"/>
      <c r="K869" s="46">
        <f>+K54</f>
        <v>-1539</v>
      </c>
      <c r="L869" s="12"/>
      <c r="M869" s="46">
        <f>+M54</f>
        <v>65</v>
      </c>
      <c r="N869" s="12"/>
      <c r="O869" s="46">
        <f>+O54</f>
        <v>-1539</v>
      </c>
      <c r="P869" s="12"/>
      <c r="Q869" s="3"/>
      <c r="R869" s="3"/>
    </row>
    <row r="870" spans="1:18" ht="15.75">
      <c r="A870" s="3"/>
      <c r="B870" s="3"/>
      <c r="C870" s="3"/>
      <c r="D870" s="3"/>
      <c r="E870" s="3"/>
      <c r="F870" s="12"/>
      <c r="G870" s="12"/>
      <c r="H870" s="12"/>
      <c r="I870" s="12"/>
      <c r="J870" s="12"/>
      <c r="K870" s="12"/>
      <c r="L870" s="12"/>
      <c r="M870" s="12"/>
      <c r="N870" s="12"/>
      <c r="O870" s="12"/>
      <c r="P870" s="12"/>
      <c r="Q870" s="3"/>
      <c r="R870" s="3"/>
    </row>
    <row r="871" spans="1:18" ht="15.75">
      <c r="A871" s="3"/>
      <c r="B871" s="2" t="s">
        <v>183</v>
      </c>
      <c r="C871" s="3"/>
      <c r="D871" s="3"/>
      <c r="E871" s="3"/>
      <c r="F871" s="12"/>
      <c r="G871" s="12"/>
      <c r="H871" s="12"/>
      <c r="I871" s="46">
        <v>98664</v>
      </c>
      <c r="J871" s="12"/>
      <c r="K871" s="46">
        <v>97479</v>
      </c>
      <c r="L871" s="12"/>
      <c r="M871" s="46">
        <v>98664</v>
      </c>
      <c r="N871" s="12"/>
      <c r="O871" s="46">
        <v>97479</v>
      </c>
      <c r="P871" s="12"/>
      <c r="Q871" s="3"/>
      <c r="R871" s="3"/>
    </row>
    <row r="872" spans="1:18" ht="15.75">
      <c r="A872" s="3"/>
      <c r="B872" s="3"/>
      <c r="C872" s="3"/>
      <c r="D872" s="3"/>
      <c r="E872" s="3"/>
      <c r="F872" s="12"/>
      <c r="G872" s="12"/>
      <c r="H872" s="12"/>
      <c r="I872" s="12"/>
      <c r="J872" s="12"/>
      <c r="K872" s="12"/>
      <c r="L872" s="12"/>
      <c r="M872" s="12"/>
      <c r="N872" s="12"/>
      <c r="O872" s="12"/>
      <c r="P872" s="12"/>
      <c r="Q872" s="3"/>
      <c r="R872" s="3"/>
    </row>
    <row r="873" spans="1:18" ht="15.75">
      <c r="A873" s="3"/>
      <c r="B873" s="3" t="s">
        <v>242</v>
      </c>
      <c r="C873" s="3"/>
      <c r="D873" s="3"/>
      <c r="E873" s="3"/>
      <c r="F873" s="12"/>
      <c r="G873" s="12"/>
      <c r="H873" s="12"/>
      <c r="I873" s="21">
        <f>I869/I871*100</f>
        <v>0.06588015892321414</v>
      </c>
      <c r="J873" s="12"/>
      <c r="K873" s="21">
        <f>K869/K871*100</f>
        <v>-1.578801588034346</v>
      </c>
      <c r="L873" s="12"/>
      <c r="M873" s="21">
        <f>M869/M871*100</f>
        <v>0.06588015892321414</v>
      </c>
      <c r="N873" s="12"/>
      <c r="O873" s="21">
        <f>O869/O871*100</f>
        <v>-1.578801588034346</v>
      </c>
      <c r="P873" s="12"/>
      <c r="Q873" s="3"/>
      <c r="R873" s="3"/>
    </row>
    <row r="874" spans="1:18" ht="15.75">
      <c r="A874" s="3"/>
      <c r="B874" s="3"/>
      <c r="C874" s="3"/>
      <c r="D874" s="3"/>
      <c r="E874" s="3"/>
      <c r="F874" s="12"/>
      <c r="G874" s="12"/>
      <c r="H874" s="12"/>
      <c r="I874" s="12"/>
      <c r="J874" s="12"/>
      <c r="K874" s="12"/>
      <c r="L874" s="12"/>
      <c r="M874" s="12"/>
      <c r="N874" s="12"/>
      <c r="O874" s="12"/>
      <c r="P874" s="12"/>
      <c r="Q874" s="3"/>
      <c r="R874" s="3"/>
    </row>
    <row r="875" spans="1:18" ht="15.75">
      <c r="A875" s="3"/>
      <c r="B875" s="3" t="s">
        <v>38</v>
      </c>
      <c r="C875" s="3"/>
      <c r="D875" s="3"/>
      <c r="E875" s="3"/>
      <c r="F875" s="12"/>
      <c r="G875" s="12"/>
      <c r="H875" s="12"/>
      <c r="I875" s="62">
        <v>0</v>
      </c>
      <c r="J875" s="12"/>
      <c r="K875" s="62">
        <v>0</v>
      </c>
      <c r="L875" s="12"/>
      <c r="M875" s="62">
        <v>0</v>
      </c>
      <c r="N875" s="12"/>
      <c r="O875" s="62">
        <v>0</v>
      </c>
      <c r="P875" s="12"/>
      <c r="Q875" s="3"/>
      <c r="R875" s="3"/>
    </row>
    <row r="876" spans="1:18" ht="15.75">
      <c r="A876" s="3"/>
      <c r="B876" s="3" t="s">
        <v>191</v>
      </c>
      <c r="C876" s="3"/>
      <c r="D876" s="3"/>
      <c r="E876" s="3"/>
      <c r="F876" s="12"/>
      <c r="G876" s="12"/>
      <c r="H876" s="12"/>
      <c r="I876" s="12"/>
      <c r="J876" s="12"/>
      <c r="K876" s="12"/>
      <c r="L876" s="12"/>
      <c r="M876" s="12"/>
      <c r="N876" s="12"/>
      <c r="O876" s="12"/>
      <c r="P876" s="12"/>
      <c r="Q876" s="3"/>
      <c r="R876" s="3"/>
    </row>
    <row r="877" spans="1:18" ht="15.75">
      <c r="A877" s="3"/>
      <c r="B877" s="3"/>
      <c r="C877" s="3"/>
      <c r="D877" s="3"/>
      <c r="E877" s="3"/>
      <c r="F877" s="12"/>
      <c r="G877" s="12"/>
      <c r="H877" s="12"/>
      <c r="I877" s="12"/>
      <c r="J877" s="12"/>
      <c r="K877" s="12"/>
      <c r="L877" s="12"/>
      <c r="M877" s="12"/>
      <c r="N877" s="12"/>
      <c r="O877" s="12"/>
      <c r="P877" s="12"/>
      <c r="Q877" s="3"/>
      <c r="R877" s="3"/>
    </row>
    <row r="878" spans="1:18" ht="15.75">
      <c r="A878" s="3"/>
      <c r="B878" s="3"/>
      <c r="C878" s="3"/>
      <c r="D878" s="3"/>
      <c r="E878" s="3"/>
      <c r="F878" s="12"/>
      <c r="G878" s="12"/>
      <c r="H878" s="12"/>
      <c r="I878" s="12"/>
      <c r="J878" s="12"/>
      <c r="K878" s="12"/>
      <c r="L878" s="12"/>
      <c r="M878" s="12"/>
      <c r="N878" s="12"/>
      <c r="O878" s="12"/>
      <c r="P878" s="12"/>
      <c r="Q878" s="3"/>
      <c r="R878" s="3"/>
    </row>
    <row r="879" spans="1:18" ht="15.75">
      <c r="A879" s="3"/>
      <c r="B879" s="3"/>
      <c r="C879" s="3"/>
      <c r="D879" s="3"/>
      <c r="E879" s="3"/>
      <c r="F879" s="12"/>
      <c r="G879" s="12"/>
      <c r="H879" s="12"/>
      <c r="I879" s="12"/>
      <c r="J879" s="12"/>
      <c r="K879" s="12"/>
      <c r="L879" s="12"/>
      <c r="M879" s="12"/>
      <c r="N879" s="12"/>
      <c r="O879" s="12"/>
      <c r="P879" s="12"/>
      <c r="Q879" s="3"/>
      <c r="R879" s="3"/>
    </row>
    <row r="880" spans="1:18" ht="15.75">
      <c r="A880" s="3"/>
      <c r="B880" s="3"/>
      <c r="C880" s="3"/>
      <c r="D880" s="3"/>
      <c r="E880" s="3"/>
      <c r="F880" s="12"/>
      <c r="G880" s="12"/>
      <c r="H880" s="12"/>
      <c r="I880" s="12"/>
      <c r="J880" s="12"/>
      <c r="K880" s="12"/>
      <c r="L880" s="12"/>
      <c r="M880" s="12"/>
      <c r="N880" s="12"/>
      <c r="O880" s="12"/>
      <c r="P880" s="12"/>
      <c r="Q880" s="3"/>
      <c r="R880" s="3"/>
    </row>
    <row r="881" spans="1:18" ht="15.75">
      <c r="A881" s="3"/>
      <c r="B881" s="3"/>
      <c r="C881" s="3"/>
      <c r="D881" s="3"/>
      <c r="E881" s="3"/>
      <c r="F881" s="12"/>
      <c r="G881" s="12"/>
      <c r="H881" s="12"/>
      <c r="I881" s="12"/>
      <c r="J881" s="12"/>
      <c r="K881" s="12"/>
      <c r="L881" s="12"/>
      <c r="M881" s="12"/>
      <c r="N881" s="12"/>
      <c r="O881" s="12"/>
      <c r="P881" s="12"/>
      <c r="Q881" s="3"/>
      <c r="R881" s="3"/>
    </row>
    <row r="882" spans="1:18" ht="15.75">
      <c r="A882" s="3" t="s">
        <v>20</v>
      </c>
      <c r="B882" s="3"/>
      <c r="C882" s="3"/>
      <c r="D882" s="3"/>
      <c r="E882" s="3"/>
      <c r="F882" s="12"/>
      <c r="G882" s="12"/>
      <c r="H882" s="12"/>
      <c r="I882" s="12"/>
      <c r="J882" s="12"/>
      <c r="K882" s="12"/>
      <c r="L882" s="12"/>
      <c r="M882" s="12"/>
      <c r="N882" s="12"/>
      <c r="O882" s="3"/>
      <c r="P882" s="3"/>
      <c r="Q882" s="3"/>
      <c r="R882" s="3"/>
    </row>
    <row r="883" spans="1:18" ht="15.75">
      <c r="A883" s="3"/>
      <c r="B883" s="3"/>
      <c r="C883" s="3"/>
      <c r="D883" s="3"/>
      <c r="E883" s="3"/>
      <c r="F883" s="12"/>
      <c r="G883" s="12"/>
      <c r="H883" s="12"/>
      <c r="I883" s="12"/>
      <c r="J883" s="12"/>
      <c r="K883" s="12"/>
      <c r="L883" s="12"/>
      <c r="M883" s="12"/>
      <c r="N883" s="12"/>
      <c r="O883" s="3"/>
      <c r="P883" s="3"/>
      <c r="Q883" s="3"/>
      <c r="R883" s="3"/>
    </row>
    <row r="884" spans="1:18" ht="15.75">
      <c r="A884" s="3"/>
      <c r="B884" s="3"/>
      <c r="C884" s="3"/>
      <c r="D884" s="3"/>
      <c r="E884" s="3"/>
      <c r="F884" s="12"/>
      <c r="G884" s="12"/>
      <c r="H884" s="12"/>
      <c r="I884" s="12"/>
      <c r="J884" s="12"/>
      <c r="K884" s="12"/>
      <c r="L884" s="12"/>
      <c r="M884" s="12"/>
      <c r="N884" s="12"/>
      <c r="O884" s="3"/>
      <c r="P884" s="3"/>
      <c r="Q884" s="3"/>
      <c r="R884" s="3"/>
    </row>
    <row r="885" spans="1:18" ht="15.75">
      <c r="A885" s="3"/>
      <c r="B885" s="3"/>
      <c r="C885" s="3"/>
      <c r="D885" s="3"/>
      <c r="E885" s="3"/>
      <c r="F885" s="12"/>
      <c r="G885" s="12"/>
      <c r="H885" s="12"/>
      <c r="I885" s="12"/>
      <c r="J885" s="12"/>
      <c r="K885" s="12"/>
      <c r="L885" s="12"/>
      <c r="M885" s="12"/>
      <c r="N885" s="12"/>
      <c r="O885" s="3"/>
      <c r="P885" s="3"/>
      <c r="Q885" s="3"/>
      <c r="R885" s="3"/>
    </row>
    <row r="886" spans="1:18" ht="15.75">
      <c r="A886" s="3"/>
      <c r="B886" s="3"/>
      <c r="C886" s="3"/>
      <c r="D886" s="3"/>
      <c r="E886" s="3"/>
      <c r="F886" s="12"/>
      <c r="G886" s="12"/>
      <c r="H886" s="12"/>
      <c r="I886" s="12"/>
      <c r="J886" s="12"/>
      <c r="K886" s="12"/>
      <c r="L886" s="12"/>
      <c r="M886" s="12"/>
      <c r="N886" s="12"/>
      <c r="O886" s="3"/>
      <c r="P886" s="3"/>
      <c r="Q886" s="3"/>
      <c r="R886" s="3"/>
    </row>
    <row r="887" spans="1:18" ht="15.75">
      <c r="A887" s="3" t="s">
        <v>142</v>
      </c>
      <c r="B887" s="3"/>
      <c r="C887" s="3"/>
      <c r="D887" s="3"/>
      <c r="E887" s="3"/>
      <c r="F887" s="12"/>
      <c r="G887" s="12"/>
      <c r="H887" s="12"/>
      <c r="I887" s="12"/>
      <c r="J887" s="12"/>
      <c r="K887" s="12"/>
      <c r="L887" s="12"/>
      <c r="M887" s="12"/>
      <c r="N887" s="12"/>
      <c r="O887" s="3"/>
      <c r="P887" s="3"/>
      <c r="Q887" s="3"/>
      <c r="R887" s="3"/>
    </row>
    <row r="888" spans="1:18" ht="15.75">
      <c r="A888" s="3" t="s">
        <v>21</v>
      </c>
      <c r="B888" s="3"/>
      <c r="C888" s="3"/>
      <c r="D888" s="3"/>
      <c r="E888" s="3"/>
      <c r="F888" s="12"/>
      <c r="G888" s="12"/>
      <c r="H888" s="12"/>
      <c r="I888" s="12"/>
      <c r="J888" s="12"/>
      <c r="K888" s="12"/>
      <c r="L888" s="12"/>
      <c r="M888" s="12"/>
      <c r="N888" s="12"/>
      <c r="O888" s="3"/>
      <c r="P888" s="3"/>
      <c r="Q888" s="3"/>
      <c r="R888" s="3"/>
    </row>
    <row r="889" spans="1:18" ht="15.75">
      <c r="A889" s="3"/>
      <c r="B889" s="3"/>
      <c r="C889" s="3"/>
      <c r="D889" s="3"/>
      <c r="E889" s="3"/>
      <c r="F889" s="12"/>
      <c r="G889" s="12"/>
      <c r="H889" s="12"/>
      <c r="I889" s="12"/>
      <c r="J889" s="12"/>
      <c r="K889" s="12"/>
      <c r="L889" s="12"/>
      <c r="M889" s="12"/>
      <c r="N889" s="12"/>
      <c r="O889" s="3"/>
      <c r="P889" s="3"/>
      <c r="Q889" s="3"/>
      <c r="R889" s="3"/>
    </row>
    <row r="890" spans="1:18" ht="15.75">
      <c r="A890" s="3" t="s">
        <v>22</v>
      </c>
      <c r="B890" s="3"/>
      <c r="C890" s="3"/>
      <c r="D890" s="3"/>
      <c r="E890" s="3"/>
      <c r="F890" s="12"/>
      <c r="G890" s="12"/>
      <c r="H890" s="12"/>
      <c r="I890" s="12"/>
      <c r="J890" s="12"/>
      <c r="K890" s="12"/>
      <c r="L890" s="12"/>
      <c r="M890" s="12"/>
      <c r="N890" s="12"/>
      <c r="O890" s="3"/>
      <c r="P890" s="3"/>
      <c r="Q890" s="3"/>
      <c r="R890" s="3"/>
    </row>
    <row r="891" spans="1:18" ht="15.75">
      <c r="A891" s="78" t="s">
        <v>304</v>
      </c>
      <c r="B891" s="3"/>
      <c r="C891" s="3"/>
      <c r="D891" s="3"/>
      <c r="E891" s="3"/>
      <c r="F891" s="12"/>
      <c r="G891" s="12"/>
      <c r="H891" s="12"/>
      <c r="I891" s="12"/>
      <c r="J891" s="12"/>
      <c r="K891" s="12"/>
      <c r="L891" s="12"/>
      <c r="M891" s="12"/>
      <c r="N891" s="12"/>
      <c r="O891" s="3"/>
      <c r="P891" s="3"/>
      <c r="Q891" s="3"/>
      <c r="R891" s="3"/>
    </row>
    <row r="892" spans="1:18" ht="15.75">
      <c r="A892" s="29"/>
      <c r="B892" s="29"/>
      <c r="C892" s="29"/>
      <c r="D892" s="29"/>
      <c r="E892" s="29"/>
      <c r="F892" s="30"/>
      <c r="G892" s="30"/>
      <c r="H892" s="30"/>
      <c r="I892" s="30"/>
      <c r="J892" s="30"/>
      <c r="K892" s="30"/>
      <c r="L892" s="30"/>
      <c r="M892" s="30"/>
      <c r="N892" s="30"/>
      <c r="O892" s="3"/>
      <c r="P892" s="3"/>
      <c r="Q892" s="3"/>
      <c r="R892" s="3"/>
    </row>
  </sheetData>
  <mergeCells count="4">
    <mergeCell ref="A6:O6"/>
    <mergeCell ref="M189:O189"/>
    <mergeCell ref="I861:K861"/>
    <mergeCell ref="M861:O861"/>
  </mergeCells>
  <printOptions/>
  <pageMargins left="0.75" right="0.5" top="0.75" bottom="0.25" header="0.5" footer="0.5"/>
  <pageSetup horizontalDpi="600" verticalDpi="600" orientation="portrait" scale="65" r:id="rId2"/>
  <headerFooter alignWithMargins="0">
    <oddFooter xml:space="preserve">&amp;R&amp;P of &amp;N </oddFooter>
  </headerFooter>
  <rowBreaks count="4" manualBreakCount="4">
    <brk id="64" min="1" max="15" man="1"/>
    <brk id="129" min="1" max="15" man="1"/>
    <brk id="184" min="1" max="15" man="1"/>
    <brk id="254" min="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TAP RESOURCES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TAP RESOURCES BERHAD</dc:creator>
  <cp:keywords/>
  <dc:description/>
  <cp:lastModifiedBy>TAP Construction Sdn Bhd</cp:lastModifiedBy>
  <cp:lastPrinted>2005-09-30T08:36:59Z</cp:lastPrinted>
  <dcterms:created xsi:type="dcterms:W3CDTF">1999-11-26T00:12:04Z</dcterms:created>
  <dcterms:modified xsi:type="dcterms:W3CDTF">2005-06-27T08:50:10Z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