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tabRatio="592" firstSheet="2" activeTab="3"/>
  </bookViews>
  <sheets>
    <sheet name="INCOME " sheetId="1" r:id="rId1"/>
    <sheet name="Inc.Individu.(Cont. &amp; Discont.)" sheetId="2" r:id="rId2"/>
    <sheet name="Inc.Cumulat.(Cont. &amp; Discont.)" sheetId="3" r:id="rId3"/>
    <sheet name="BS  " sheetId="4" r:id="rId4"/>
    <sheet name="Equity " sheetId="5" r:id="rId5"/>
    <sheet name="Cashflows " sheetId="6" r:id="rId6"/>
    <sheet name="Int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AC" localSheetId="2">#REF!</definedName>
    <definedName name="AC" localSheetId="1">#REF!</definedName>
    <definedName name="AC">#REF!</definedName>
    <definedName name="oct98">#REF!</definedName>
    <definedName name="_xlnm.Print_Area" localSheetId="3">'BS  '!$A$1:$H$73</definedName>
    <definedName name="_xlnm.Print_Area" localSheetId="4">'Equity '!$A$1:$L$57</definedName>
    <definedName name="_xlnm.Print_Area" localSheetId="2">'Inc.Cumulat.(Cont. &amp; Discont.)'!$A$1:$H$48</definedName>
    <definedName name="_xlnm.Print_Area" localSheetId="1">'Inc.Individu.(Cont. &amp; Discont.)'!$A$1:$I$48</definedName>
    <definedName name="_xlnm.Print_Area" localSheetId="0">'INCOME '!$A$1:$F$61</definedName>
    <definedName name="_xlnm.Print_Area" localSheetId="6">'Int'!$A$1:$F$22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<sst xmlns="http://schemas.openxmlformats.org/spreadsheetml/2006/main" count="392" uniqueCount="176">
  <si>
    <t>DENKO INDUSTRIAL CORPORATION BERHAD</t>
  </si>
  <si>
    <t>As at end of</t>
  </si>
  <si>
    <t>Current Quarter</t>
  </si>
  <si>
    <t>RM'000</t>
  </si>
  <si>
    <t>Current Assets</t>
  </si>
  <si>
    <t>Inventories</t>
  </si>
  <si>
    <t>Current Liabilities</t>
  </si>
  <si>
    <t>Short term borrowings</t>
  </si>
  <si>
    <t>Net Current Liabilities</t>
  </si>
  <si>
    <t>Shareholders' Funds</t>
  </si>
  <si>
    <t>Reserves</t>
  </si>
  <si>
    <t>Reserve on consolidation</t>
  </si>
  <si>
    <t>CURRENT YEAR</t>
  </si>
  <si>
    <t>QUARTER</t>
  </si>
  <si>
    <t>PRECEDING YEAR</t>
  </si>
  <si>
    <t>CORRESPONDING</t>
  </si>
  <si>
    <t>TO DATE</t>
  </si>
  <si>
    <t>Revenue</t>
  </si>
  <si>
    <t>Basic (based on ordinary</t>
  </si>
  <si>
    <t>Fully diluted (based on</t>
  </si>
  <si>
    <t>ordinary shares-sen)</t>
  </si>
  <si>
    <t>shares-sen)</t>
  </si>
  <si>
    <t>Financial Year End</t>
  </si>
  <si>
    <t>INDIVIDUAL QUARTER</t>
  </si>
  <si>
    <t>CUMULATIVE QUARTER</t>
  </si>
  <si>
    <t xml:space="preserve"> </t>
  </si>
  <si>
    <t>Cost Of Sales</t>
  </si>
  <si>
    <t>Other Operating Income</t>
  </si>
  <si>
    <t>Administration Expenses</t>
  </si>
  <si>
    <t>Taxation</t>
  </si>
  <si>
    <t>CONDENSED CONSOLIDATED INCOME STATEMENTS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</si>
  <si>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</si>
  <si>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</si>
  <si>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</si>
  <si>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</si>
  <si>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</si>
  <si>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</si>
  <si>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</si>
  <si>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</si>
  <si>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</si>
  <si>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</si>
  <si>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</si>
  <si>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Changes in working capital</t>
  </si>
  <si>
    <t>Investing Activities</t>
  </si>
  <si>
    <t>Financing Activities</t>
  </si>
  <si>
    <t xml:space="preserve">   -Other investments</t>
  </si>
  <si>
    <t xml:space="preserve">   -Bank borrowings</t>
  </si>
  <si>
    <t xml:space="preserve">    involving movement of cash and cash equivalents</t>
  </si>
  <si>
    <t>Operating activities</t>
  </si>
  <si>
    <t>Income tax paid</t>
  </si>
  <si>
    <t>CONDENSED CONSOLIDATED BALANCE SHEET</t>
  </si>
  <si>
    <t>RCSLS</t>
  </si>
  <si>
    <t>ICPS</t>
  </si>
  <si>
    <t>ICULS</t>
  </si>
  <si>
    <t>RCSLS (Equity component)</t>
  </si>
  <si>
    <t>Trade receivables</t>
  </si>
  <si>
    <t>Tax recoverable</t>
  </si>
  <si>
    <t>Trade payables</t>
  </si>
  <si>
    <t xml:space="preserve">Equity </t>
  </si>
  <si>
    <t>of RCSLS</t>
  </si>
  <si>
    <t>Irredeemable</t>
  </si>
  <si>
    <t xml:space="preserve">Convertible </t>
  </si>
  <si>
    <t xml:space="preserve">Component </t>
  </si>
  <si>
    <t xml:space="preserve">Preference </t>
  </si>
  <si>
    <t>Shares</t>
  </si>
  <si>
    <t xml:space="preserve">Unsecured </t>
  </si>
  <si>
    <t xml:space="preserve">Loan Stock </t>
  </si>
  <si>
    <t xml:space="preserve">Net Assets </t>
  </si>
  <si>
    <t>Hire purchase creditors</t>
  </si>
  <si>
    <t>Share capital</t>
  </si>
  <si>
    <t>Share premium</t>
  </si>
  <si>
    <t>Revaluation reserve</t>
  </si>
  <si>
    <t>Long term borrowings</t>
  </si>
  <si>
    <t>Operating profit before working capital changes</t>
  </si>
  <si>
    <t>Accumulated losses</t>
  </si>
  <si>
    <t>(Company No: 190155-M)</t>
  </si>
  <si>
    <t>QUARTERLY REPORT ON CONSOLIDATED RESULTS FOR THE FINANCIAL QUARTER ENDED</t>
  </si>
  <si>
    <t>(Incorporated In Malaysia)</t>
  </si>
  <si>
    <t>CONDENSED CONSOLIDATED STATEMENT OF CHANGES IN EQUITY</t>
  </si>
  <si>
    <t>Other payables and accruals</t>
  </si>
  <si>
    <t>Fixed deposits with licensed banks</t>
  </si>
  <si>
    <t>Cash and bank balances</t>
  </si>
  <si>
    <t>Amounts owing to directors</t>
  </si>
  <si>
    <t>Bank overdrafts</t>
  </si>
  <si>
    <t>Property, plant and equipment</t>
  </si>
  <si>
    <t>(Unaudited)</t>
  </si>
  <si>
    <t>(Audited)</t>
  </si>
  <si>
    <t>Investments</t>
  </si>
  <si>
    <t>Other investments</t>
  </si>
  <si>
    <t xml:space="preserve">.                                                                                                                            </t>
  </si>
  <si>
    <t>Interest paid</t>
  </si>
  <si>
    <t>Income tax refunded</t>
  </si>
  <si>
    <t xml:space="preserve">ended </t>
  </si>
  <si>
    <t>- Continuing operations</t>
  </si>
  <si>
    <t>- Discontinuing operations</t>
  </si>
  <si>
    <t>SEGREGATION OF CONTINUING AND DISCONTINUING</t>
  </si>
  <si>
    <t>Operations</t>
  </si>
  <si>
    <t>REVENUE</t>
  </si>
  <si>
    <t>COST OF SALE</t>
  </si>
  <si>
    <t xml:space="preserve">OTHER OPERATING INCOME </t>
  </si>
  <si>
    <t>ADMINISTRATIVE EXPENSES</t>
  </si>
  <si>
    <t>OTHER OPERATING EXPENSES</t>
  </si>
  <si>
    <t>TAXATION</t>
  </si>
  <si>
    <t xml:space="preserve">FINANCE COSTS </t>
  </si>
  <si>
    <t>31/03/2005</t>
  </si>
  <si>
    <t>The Condensed Consolidated Income Statements should be read in conjunction with the Annual Financial Report for the Year Ended 31 March 2005</t>
  </si>
  <si>
    <t>Net cash from / (used in) investing activities</t>
  </si>
  <si>
    <t>Marketing and Distribution Costs</t>
  </si>
  <si>
    <t>Other Operating Expenses</t>
  </si>
  <si>
    <t>MARKETING AND DISTRIBUTION COSTS</t>
  </si>
  <si>
    <t>*Cash and cash equivalents at the end of the financial period comprise the following:</t>
  </si>
  <si>
    <t>Finance Costs</t>
  </si>
  <si>
    <t>Continuing</t>
  </si>
  <si>
    <t>Discontinuing</t>
  </si>
  <si>
    <t>Deferred tax liabilities</t>
  </si>
  <si>
    <t xml:space="preserve">Part A3 :  ADDITIONAL INFORMATION </t>
  </si>
  <si>
    <t xml:space="preserve">Gross interest income </t>
  </si>
  <si>
    <t>Gross interest expense</t>
  </si>
  <si>
    <t>Continuing operations:</t>
  </si>
  <si>
    <t>Net cash from / (used in) financing activities</t>
  </si>
  <si>
    <t>As at preceding</t>
  </si>
  <si>
    <t>Adjustments for investing and financing items not</t>
  </si>
  <si>
    <t>PROFIT/(LOSS) FROM OPERATIONS</t>
  </si>
  <si>
    <t>Earnings per share :</t>
  </si>
  <si>
    <t>PROFIT/( LOSS) BEFORE TAXATION</t>
  </si>
  <si>
    <t>Profit before taxation</t>
  </si>
  <si>
    <t>Net cash flows from operating activities</t>
  </si>
  <si>
    <t>Net assets per share (RM)</t>
  </si>
  <si>
    <t>31 MARCH 2006</t>
  </si>
  <si>
    <t>31/03/2006</t>
  </si>
  <si>
    <t>31 MARCH 2005</t>
  </si>
  <si>
    <t>Balance as at 31 March 2006</t>
  </si>
  <si>
    <t>Balance as at 1 April  2005</t>
  </si>
  <si>
    <t>Balance as at 1 April 2004</t>
  </si>
  <si>
    <t xml:space="preserve">12 months </t>
  </si>
  <si>
    <t>Gain on Disposal of Subsidiary Companies</t>
  </si>
  <si>
    <t>Gain on Disposal of Trade Mark</t>
  </si>
  <si>
    <t>GAIN ON DISPOSAL OF SUBSIDIARY COMPANIES</t>
  </si>
  <si>
    <t>GAIN ON DISPOSAL OF TRADE MARK</t>
  </si>
  <si>
    <t>ICULS Interest</t>
  </si>
  <si>
    <t>Balance as at 31 March 2005</t>
  </si>
  <si>
    <t>Realisation of revaluation reserve</t>
  </si>
  <si>
    <t>Profit/(Loss) From Operations</t>
  </si>
  <si>
    <t>GROSS PROFIT/(LOSS)</t>
  </si>
  <si>
    <t>Gross Profit/(Loss)</t>
  </si>
  <si>
    <t>NET PROFIT/(LOSS) FOR THE  YEAR</t>
  </si>
  <si>
    <t>Provision for corporate guarantee</t>
  </si>
  <si>
    <t xml:space="preserve">Conversion of ICULS </t>
  </si>
  <si>
    <t>Conversion of ICPS</t>
  </si>
  <si>
    <t xml:space="preserve">Net Profit for the year </t>
  </si>
  <si>
    <t>Amortisation for the year</t>
  </si>
  <si>
    <t xml:space="preserve">Cash and Cash Equivalents at end of year* </t>
  </si>
  <si>
    <t>Cash and Cash Equivalents at beginning of  year</t>
  </si>
  <si>
    <t>YEAR</t>
  </si>
  <si>
    <t>Profit Guarantee</t>
  </si>
  <si>
    <t>Surplus on revaluation reserve</t>
  </si>
  <si>
    <t>Deferred tax assets</t>
  </si>
  <si>
    <t>Other receivables, deposits and prepayments</t>
  </si>
  <si>
    <t>Net Increase/ (Decrease) in Cash and Cash Equivalents</t>
  </si>
  <si>
    <t>Net increase/(decrease) in current assets</t>
  </si>
  <si>
    <t>Net (decrease)/increase in current liabilities</t>
  </si>
  <si>
    <t>Profit/(Loss) Before Taxation</t>
  </si>
  <si>
    <t>PROFIT/(LOSS) BEFORE TAXATION</t>
  </si>
  <si>
    <t>FOR TWELVE MONTHS ENDED 31 MARCH 2006 (UNAUDITED)</t>
  </si>
  <si>
    <t>FOR TWELVE MONTHS ENDED 31 MARCH 2005 (AUDITED)</t>
  </si>
  <si>
    <t>-</t>
  </si>
  <si>
    <t>*</t>
  </si>
  <si>
    <t>ICPS, ICULS and RCSLS to ordinary shares.</t>
  </si>
  <si>
    <t xml:space="preserve">* Fully diluted (loss)/earnings per ordinary share for the current quarters were not presented as there was an anti-dilutive effect on the conversion of </t>
  </si>
  <si>
    <t>Net Profit/(Loss) for the quarter/year</t>
  </si>
  <si>
    <t>NET PROFIT/(LOSS) FOR THE QUARTER</t>
  </si>
  <si>
    <t>Net gain/(loss) not recognised in the consolidated income statement</t>
  </si>
  <si>
    <t>Net Loss for the year</t>
  </si>
  <si>
    <t>Gain on Deconsolidation of Subsidiary Companies</t>
  </si>
  <si>
    <t>GAIN ON DECONSOLIDATION OF SUBSIDIARY COMPANIES</t>
  </si>
  <si>
    <t>Amount owing from a director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</si>
</sst>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\$#,##0.00;\(\$#,##0.00\)"/>
    <numFmt numFmtId="175" formatCode="\$#,##0;\(\$#,##0\)"/>
    <numFmt numFmtId="176" formatCode="#,##0;\(#,##0\)"/>
    <numFmt numFmtId="177" formatCode="#,##0\ ;\(#,##0\);&quot;-&quot;"/>
    <numFmt numFmtId="178" formatCode="\(#\)"/>
    <numFmt numFmtId="179" formatCode="_ * #,##0_ ;_ * \-#,##0_ ;_ * &quot;-&quot;_ ;_ @_ "/>
    <numFmt numFmtId="180" formatCode="_ * ###,0&quot;.&quot;00_ ;_ * \-###,0&quot;.&quot;00_ ;_ * &quot;-&quot;??_ ;_ @_ "/>
    <numFmt numFmtId="181" formatCode="_(* #,##0.0_);_(* \(#,##0.0\);_(* &quot;-&quot;??_);_(@_)"/>
    <numFmt numFmtId="182" formatCode="_(* #,##0.000_);_(* \(#,##0.000\);_(* &quot;-&quot;??_);_(@_)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–¾’©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" fillId="0" borderId="0">
      <alignment/>
      <protection/>
    </xf>
    <xf numFmtId="0" fontId="3" fillId="0" borderId="0" applyProtection="0">
      <alignment/>
    </xf>
    <xf numFmtId="175" fontId="1" fillId="0" borderId="0">
      <alignment/>
      <protection/>
    </xf>
    <xf numFmtId="2" fontId="3" fillId="0" borderId="0" applyProtection="0">
      <alignment/>
    </xf>
    <xf numFmtId="0" fontId="4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Font="0" applyBorder="0" applyAlignment="0">
      <protection/>
    </xf>
    <xf numFmtId="0" fontId="3" fillId="0" borderId="1" applyProtection="0">
      <alignment/>
    </xf>
  </cellStyleXfs>
  <cellXfs count="153">
    <xf numFmtId="0" fontId="0" fillId="0" borderId="0" xfId="0" applyAlignment="1">
      <alignment/>
    </xf>
    <xf numFmtId="172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1" fillId="0" borderId="0" xfId="15" applyNumberFormat="1" applyFont="1" applyFill="1" applyAlignment="1">
      <alignment horizontal="center"/>
    </xf>
    <xf numFmtId="169" fontId="1" fillId="0" borderId="0" xfId="0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69" fontId="1" fillId="0" borderId="0" xfId="15" applyNumberFormat="1" applyFont="1" applyFill="1" applyAlignment="1">
      <alignment/>
    </xf>
    <xf numFmtId="172" fontId="2" fillId="0" borderId="0" xfId="15" applyNumberFormat="1" applyFont="1" applyFill="1" applyAlignment="1" quotePrefix="1">
      <alignment horizontal="center"/>
    </xf>
    <xf numFmtId="169" fontId="1" fillId="0" borderId="2" xfId="15" applyNumberFormat="1" applyFont="1" applyFill="1" applyBorder="1" applyAlignment="1">
      <alignment/>
    </xf>
    <xf numFmtId="169" fontId="1" fillId="0" borderId="3" xfId="15" applyNumberFormat="1" applyFont="1" applyFill="1" applyBorder="1" applyAlignment="1">
      <alignment/>
    </xf>
    <xf numFmtId="169" fontId="1" fillId="0" borderId="4" xfId="15" applyNumberFormat="1" applyFont="1" applyFill="1" applyBorder="1" applyAlignment="1">
      <alignment/>
    </xf>
    <xf numFmtId="169" fontId="1" fillId="0" borderId="5" xfId="15" applyNumberFormat="1" applyFont="1" applyFill="1" applyBorder="1" applyAlignment="1">
      <alignment/>
    </xf>
    <xf numFmtId="169" fontId="1" fillId="0" borderId="6" xfId="15" applyNumberFormat="1" applyFont="1" applyFill="1" applyBorder="1" applyAlignment="1">
      <alignment/>
    </xf>
    <xf numFmtId="169" fontId="1" fillId="0" borderId="1" xfId="15" applyNumberFormat="1" applyFont="1" applyFill="1" applyBorder="1" applyAlignment="1">
      <alignment/>
    </xf>
    <xf numFmtId="169" fontId="1" fillId="0" borderId="7" xfId="15" applyNumberFormat="1" applyFont="1" applyFill="1" applyBorder="1" applyAlignment="1">
      <alignment/>
    </xf>
    <xf numFmtId="172" fontId="1" fillId="0" borderId="8" xfId="15" applyNumberFormat="1" applyFont="1" applyFill="1" applyBorder="1" applyAlignment="1">
      <alignment horizontal="center"/>
    </xf>
    <xf numFmtId="169" fontId="1" fillId="0" borderId="9" xfId="15" applyNumberFormat="1" applyFont="1" applyFill="1" applyBorder="1" applyAlignment="1">
      <alignment/>
    </xf>
    <xf numFmtId="169" fontId="8" fillId="0" borderId="0" xfId="15" applyNumberFormat="1" applyFont="1" applyFill="1" applyAlignment="1">
      <alignment horizontal="center"/>
    </xf>
    <xf numFmtId="172" fontId="8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2" fillId="0" borderId="10" xfId="15" applyNumberFormat="1" applyFont="1" applyFill="1" applyBorder="1" applyAlignment="1">
      <alignment/>
    </xf>
    <xf numFmtId="169" fontId="2" fillId="0" borderId="6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 horizontal="center"/>
    </xf>
    <xf numFmtId="172" fontId="2" fillId="0" borderId="8" xfId="15" applyNumberFormat="1" applyFont="1" applyFill="1" applyBorder="1" applyAlignment="1">
      <alignment horizontal="center"/>
    </xf>
    <xf numFmtId="172" fontId="2" fillId="0" borderId="6" xfId="15" applyNumberFormat="1" applyFont="1" applyFill="1" applyBorder="1" applyAlignment="1">
      <alignment horizontal="center"/>
    </xf>
    <xf numFmtId="169" fontId="2" fillId="0" borderId="0" xfId="15" applyNumberFormat="1" applyFont="1" applyFill="1" applyAlignment="1">
      <alignment/>
    </xf>
    <xf numFmtId="169" fontId="2" fillId="0" borderId="8" xfId="15" applyNumberFormat="1" applyFont="1" applyFill="1" applyBorder="1" applyAlignment="1">
      <alignment/>
    </xf>
    <xf numFmtId="169" fontId="9" fillId="0" borderId="0" xfId="15" applyNumberFormat="1" applyFont="1" applyFill="1" applyAlignment="1">
      <alignment horizontal="center"/>
    </xf>
    <xf numFmtId="169" fontId="9" fillId="0" borderId="0" xfId="15" applyNumberFormat="1" applyFont="1" applyFill="1" applyBorder="1" applyAlignment="1">
      <alignment horizontal="center"/>
    </xf>
    <xf numFmtId="169" fontId="9" fillId="0" borderId="2" xfId="15" applyNumberFormat="1" applyFont="1" applyFill="1" applyBorder="1" applyAlignment="1">
      <alignment horizontal="center"/>
    </xf>
    <xf numFmtId="169" fontId="9" fillId="0" borderId="1" xfId="15" applyNumberFormat="1" applyFont="1" applyFill="1" applyBorder="1" applyAlignment="1">
      <alignment horizontal="center"/>
    </xf>
    <xf numFmtId="169" fontId="2" fillId="0" borderId="0" xfId="15" applyNumberFormat="1" applyFont="1" applyFill="1" applyBorder="1" applyAlignment="1">
      <alignment/>
    </xf>
    <xf numFmtId="169" fontId="1" fillId="0" borderId="8" xfId="15" applyNumberFormat="1" applyFont="1" applyFill="1" applyBorder="1" applyAlignment="1">
      <alignment/>
    </xf>
    <xf numFmtId="169" fontId="2" fillId="0" borderId="2" xfId="15" applyNumberFormat="1" applyFont="1" applyFill="1" applyBorder="1" applyAlignment="1">
      <alignment/>
    </xf>
    <xf numFmtId="0" fontId="2" fillId="0" borderId="0" xfId="29" applyFont="1" applyFill="1">
      <alignment/>
      <protection/>
    </xf>
    <xf numFmtId="172" fontId="11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15" applyNumberFormat="1" applyFont="1" applyFill="1" applyAlignment="1">
      <alignment/>
    </xf>
    <xf numFmtId="172" fontId="12" fillId="0" borderId="0" xfId="15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69" fontId="12" fillId="0" borderId="0" xfId="0" applyNumberFormat="1" applyFont="1" applyFill="1" applyAlignment="1">
      <alignment/>
    </xf>
    <xf numFmtId="169" fontId="11" fillId="0" borderId="0" xfId="15" applyNumberFormat="1" applyFont="1" applyFill="1" applyAlignment="1">
      <alignment/>
    </xf>
    <xf numFmtId="169" fontId="12" fillId="0" borderId="0" xfId="15" applyNumberFormat="1" applyFont="1" applyFill="1" applyAlignment="1">
      <alignment/>
    </xf>
    <xf numFmtId="169" fontId="12" fillId="0" borderId="0" xfId="0" applyNumberFormat="1" applyFont="1" applyFill="1" applyBorder="1" applyAlignment="1">
      <alignment/>
    </xf>
    <xf numFmtId="169" fontId="11" fillId="0" borderId="11" xfId="15" applyNumberFormat="1" applyFont="1" applyFill="1" applyBorder="1" applyAlignment="1">
      <alignment/>
    </xf>
    <xf numFmtId="169" fontId="11" fillId="0" borderId="12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1" fontId="11" fillId="0" borderId="0" xfId="15" applyFont="1" applyFill="1" applyAlignment="1">
      <alignment/>
    </xf>
    <xf numFmtId="0" fontId="12" fillId="0" borderId="0" xfId="0" applyFont="1" applyFill="1" applyBorder="1" applyAlignment="1">
      <alignment/>
    </xf>
    <xf numFmtId="15" fontId="12" fillId="0" borderId="0" xfId="0" applyNumberFormat="1" applyFont="1" applyFill="1" applyAlignment="1" quotePrefix="1">
      <alignment/>
    </xf>
    <xf numFmtId="0" fontId="1" fillId="0" borderId="0" xfId="0" applyFont="1" applyFill="1" applyAlignment="1" quotePrefix="1">
      <alignment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177" fontId="11" fillId="0" borderId="0" xfId="0" applyNumberFormat="1" applyFont="1" applyFill="1" applyAlignment="1">
      <alignment horizontal="center"/>
    </xf>
    <xf numFmtId="177" fontId="11" fillId="0" borderId="7" xfId="0" applyNumberFormat="1" applyFont="1" applyFill="1" applyBorder="1" applyAlignment="1">
      <alignment/>
    </xf>
    <xf numFmtId="177" fontId="12" fillId="0" borderId="0" xfId="0" applyNumberFormat="1" applyFont="1" applyFill="1" applyBorder="1" applyAlignment="1" quotePrefix="1">
      <alignment horizontal="center"/>
    </xf>
    <xf numFmtId="177" fontId="12" fillId="0" borderId="0" xfId="0" applyNumberFormat="1" applyFont="1" applyFill="1" applyBorder="1" applyAlignment="1" quotePrefix="1">
      <alignment/>
    </xf>
    <xf numFmtId="177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centerContinuous"/>
    </xf>
    <xf numFmtId="177" fontId="11" fillId="0" borderId="0" xfId="18" applyNumberFormat="1" applyFont="1" applyFill="1" applyBorder="1" applyAlignment="1">
      <alignment/>
    </xf>
    <xf numFmtId="177" fontId="11" fillId="0" borderId="7" xfId="18" applyNumberFormat="1" applyFont="1" applyFill="1" applyBorder="1" applyAlignment="1">
      <alignment/>
    </xf>
    <xf numFmtId="177" fontId="11" fillId="0" borderId="12" xfId="18" applyNumberFormat="1" applyFont="1" applyFill="1" applyBorder="1" applyAlignment="1">
      <alignment/>
    </xf>
    <xf numFmtId="178" fontId="11" fillId="0" borderId="0" xfId="15" applyNumberFormat="1" applyFont="1" applyFill="1" applyBorder="1" applyAlignment="1">
      <alignment/>
    </xf>
    <xf numFmtId="177" fontId="11" fillId="0" borderId="0" xfId="15" applyNumberFormat="1" applyFont="1" applyFill="1" applyBorder="1" applyAlignment="1">
      <alignment/>
    </xf>
    <xf numFmtId="177" fontId="11" fillId="0" borderId="7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7" fontId="11" fillId="0" borderId="1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 quotePrefix="1">
      <alignment horizontal="center"/>
    </xf>
    <xf numFmtId="169" fontId="2" fillId="0" borderId="0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1" fillId="0" borderId="12" xfId="15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69" fontId="8" fillId="0" borderId="7" xfId="15" applyNumberFormat="1" applyFont="1" applyFill="1" applyBorder="1" applyAlignment="1">
      <alignment horizontal="center"/>
    </xf>
    <xf numFmtId="169" fontId="8" fillId="0" borderId="0" xfId="15" applyNumberFormat="1" applyFont="1" applyFill="1" applyBorder="1" applyAlignment="1">
      <alignment horizontal="center"/>
    </xf>
    <xf numFmtId="169" fontId="8" fillId="0" borderId="2" xfId="15" applyNumberFormat="1" applyFont="1" applyFill="1" applyBorder="1" applyAlignment="1">
      <alignment horizontal="center"/>
    </xf>
    <xf numFmtId="169" fontId="8" fillId="0" borderId="6" xfId="15" applyNumberFormat="1" applyFont="1" applyFill="1" applyBorder="1" applyAlignment="1">
      <alignment horizontal="center"/>
    </xf>
    <xf numFmtId="169" fontId="8" fillId="0" borderId="1" xfId="15" applyNumberFormat="1" applyFont="1" applyFill="1" applyBorder="1" applyAlignment="1">
      <alignment horizontal="center"/>
    </xf>
    <xf numFmtId="169" fontId="9" fillId="0" borderId="7" xfId="15" applyNumberFormat="1" applyFont="1" applyFill="1" applyBorder="1" applyAlignment="1">
      <alignment horizontal="center"/>
    </xf>
    <xf numFmtId="169" fontId="9" fillId="0" borderId="6" xfId="15" applyNumberFormat="1" applyFont="1" applyFill="1" applyBorder="1" applyAlignment="1">
      <alignment horizontal="center"/>
    </xf>
    <xf numFmtId="172" fontId="9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center"/>
    </xf>
    <xf numFmtId="169" fontId="2" fillId="0" borderId="0" xfId="15" applyNumberFormat="1" applyFont="1" applyFill="1" applyAlignment="1">
      <alignment/>
    </xf>
    <xf numFmtId="169" fontId="2" fillId="0" borderId="7" xfId="15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2" fillId="0" borderId="9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1" fillId="0" borderId="12" xfId="15" applyNumberFormat="1" applyFont="1" applyFill="1" applyBorder="1" applyAlignment="1">
      <alignment/>
    </xf>
    <xf numFmtId="15" fontId="2" fillId="0" borderId="0" xfId="0" applyNumberFormat="1" applyFont="1" applyFill="1" applyAlignment="1" quotePrefix="1">
      <alignment horizontal="center"/>
    </xf>
    <xf numFmtId="171" fontId="2" fillId="0" borderId="12" xfId="15" applyNumberFormat="1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69" fontId="1" fillId="0" borderId="10" xfId="15" applyNumberFormat="1" applyFont="1" applyFill="1" applyBorder="1" applyAlignment="1">
      <alignment/>
    </xf>
    <xf numFmtId="172" fontId="2" fillId="0" borderId="8" xfId="15" applyNumberFormat="1" applyFont="1" applyFill="1" applyBorder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172" fontId="12" fillId="0" borderId="0" xfId="15" applyNumberFormat="1" applyFont="1" applyFill="1" applyBorder="1" applyAlignment="1">
      <alignment horizontal="center"/>
    </xf>
    <xf numFmtId="169" fontId="1" fillId="0" borderId="0" xfId="15" applyNumberFormat="1" applyFont="1" applyFill="1" applyAlignment="1" quotePrefix="1">
      <alignment horizontal="right"/>
    </xf>
    <xf numFmtId="169" fontId="8" fillId="0" borderId="8" xfId="15" applyNumberFormat="1" applyFont="1" applyFill="1" applyBorder="1" applyAlignment="1">
      <alignment horizontal="center"/>
    </xf>
    <xf numFmtId="169" fontId="9" fillId="0" borderId="9" xfId="15" applyNumberFormat="1" applyFont="1" applyFill="1" applyBorder="1" applyAlignment="1">
      <alignment horizontal="center"/>
    </xf>
    <xf numFmtId="169" fontId="8" fillId="0" borderId="9" xfId="15" applyNumberFormat="1" applyFont="1" applyFill="1" applyBorder="1" applyAlignment="1">
      <alignment horizontal="center"/>
    </xf>
    <xf numFmtId="169" fontId="2" fillId="0" borderId="12" xfId="15" applyNumberFormat="1" applyFont="1" applyFill="1" applyBorder="1" applyAlignment="1">
      <alignment/>
    </xf>
    <xf numFmtId="169" fontId="1" fillId="0" borderId="12" xfId="15" applyNumberFormat="1" applyFont="1" applyFill="1" applyBorder="1" applyAlignment="1">
      <alignment/>
    </xf>
    <xf numFmtId="169" fontId="11" fillId="0" borderId="3" xfId="15" applyNumberFormat="1" applyFont="1" applyFill="1" applyBorder="1" applyAlignment="1">
      <alignment/>
    </xf>
    <xf numFmtId="169" fontId="11" fillId="0" borderId="13" xfId="15" applyNumberFormat="1" applyFont="1" applyFill="1" applyBorder="1" applyAlignment="1">
      <alignment/>
    </xf>
    <xf numFmtId="169" fontId="11" fillId="0" borderId="14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4" xfId="15" applyNumberFormat="1" applyFont="1" applyFill="1" applyBorder="1" applyAlignment="1">
      <alignment/>
    </xf>
    <xf numFmtId="169" fontId="11" fillId="0" borderId="15" xfId="15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/>
    </xf>
    <xf numFmtId="169" fontId="11" fillId="0" borderId="16" xfId="15" applyNumberFormat="1" applyFont="1" applyFill="1" applyBorder="1" applyAlignment="1">
      <alignment/>
    </xf>
    <xf numFmtId="0" fontId="11" fillId="0" borderId="0" xfId="0" applyFont="1" applyFill="1" applyAlignment="1">
      <alignment horizontal="left" vertical="justify"/>
    </xf>
    <xf numFmtId="171" fontId="1" fillId="0" borderId="12" xfId="15" applyNumberFormat="1" applyFont="1" applyFill="1" applyBorder="1" applyAlignment="1">
      <alignment horizontal="right"/>
    </xf>
    <xf numFmtId="171" fontId="2" fillId="0" borderId="12" xfId="15" applyNumberFormat="1" applyFont="1" applyFill="1" applyBorder="1" applyAlignment="1">
      <alignment horizontal="right"/>
    </xf>
    <xf numFmtId="172" fontId="8" fillId="0" borderId="1" xfId="15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72" fontId="2" fillId="0" borderId="4" xfId="15" applyNumberFormat="1" applyFont="1" applyFill="1" applyBorder="1" applyAlignment="1">
      <alignment horizontal="center"/>
    </xf>
    <xf numFmtId="169" fontId="9" fillId="0" borderId="8" xfId="1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9" fontId="1" fillId="0" borderId="13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5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top"/>
    </xf>
    <xf numFmtId="172" fontId="2" fillId="0" borderId="17" xfId="15" applyNumberFormat="1" applyFont="1" applyFill="1" applyBorder="1" applyAlignment="1">
      <alignment horizontal="center"/>
    </xf>
    <xf numFmtId="172" fontId="2" fillId="0" borderId="5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15" fontId="12" fillId="0" borderId="0" xfId="0" applyNumberFormat="1" applyFont="1" applyFill="1" applyAlignment="1" quotePrefix="1">
      <alignment horizontal="center"/>
    </xf>
    <xf numFmtId="177" fontId="12" fillId="0" borderId="0" xfId="0" applyNumberFormat="1" applyFont="1" applyFill="1" applyBorder="1" applyAlignment="1" quotePrefix="1">
      <alignment horizontal="center"/>
    </xf>
    <xf numFmtId="177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justify"/>
    </xf>
    <xf numFmtId="0" fontId="11" fillId="0" borderId="0" xfId="0" applyFont="1" applyFill="1" applyAlignment="1">
      <alignment horizontal="left" vertical="justify"/>
    </xf>
    <xf numFmtId="172" fontId="12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justify" vertical="top"/>
    </xf>
  </cellXfs>
  <cellStyles count="21">
    <cellStyle name="Normal" xfId="0"/>
    <cellStyle name="Comma" xfId="15"/>
    <cellStyle name="Comma [0]" xfId="16"/>
    <cellStyle name="comma zerodec" xfId="17"/>
    <cellStyle name="Comma_Skiva Yearly Variance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_Denko AC Jun 04" xfId="29"/>
    <cellStyle name="Œ…‹æØ‚è [0.00]_ƒ}ƒXƒ^i“¾ˆÓæj" xfId="30"/>
    <cellStyle name="Œ…‹æØ‚è_ƒ}ƒXƒ^i“¾ˆÓæj" xfId="31"/>
    <cellStyle name="Percent" xfId="32"/>
    <cellStyle name="SHEET2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k%20suan\Local%20Settings\Temporary%20Internet%20Files\OLK82\Audit\DENKO\Horwath\Denko%20Industrial%20Corporation%20Sdn.%20Bhd.%20(CONSOLE)\DICB-Consol1204(2)(14.02.0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SHENG%20PLASTIC\PROFORMA%20BALANCE%20YEAR%202002%20T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k%20suan\Local%20Settings\Temporary%20Internet%20Files\OLK82\WS5%20ONG\YEAR%202002\ANALYSIS%20SALES%20REPORT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k%20suan\Local%20Settings\Temporary%20Internet%20Files\OLK82\Documents%20and%20Settings\siah\Local%20Settings\Temporary%20Internet%20Files\Content.IE5\G37NA0TT\WS5%20ONG\YEAR%202002\ANALYSIS%20SALES%20REPOR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XXXXXXX"/>
      <sheetName val="BS  (2)"/>
      <sheetName val="BS "/>
      <sheetName val="BS working"/>
      <sheetName val="Interco diff"/>
      <sheetName val="Equity (2)"/>
      <sheetName val="Equity "/>
      <sheetName val="INCOME (2)"/>
      <sheetName val="INCOME"/>
      <sheetName val="INCOME working"/>
      <sheetName val="SEGMENT"/>
      <sheetName val="Cash flows(2)"/>
      <sheetName val="cash flows workings(2)"/>
      <sheetName val="CASHFLOW "/>
      <sheetName val="CF working"/>
      <sheetName val="Group borrowings"/>
      <sheetName val="Corporate Guarantee (2)"/>
      <sheetName val="Corporate Guarantee"/>
      <sheetName val="esos"/>
      <sheetName val="interco"/>
      <sheetName val="Int &amp; Dep."/>
      <sheetName val="consol entries"/>
      <sheetName val="journal"/>
      <sheetName val="Status(forecast)"/>
      <sheetName val="PL05 (Post)"/>
      <sheetName val="Workings-2001"/>
      <sheetName val="cashflow"/>
      <sheetName val="MI"/>
      <sheetName val="NTA"/>
      <sheetName val="Consol workings"/>
      <sheetName val="Status (Mgnt acc)"/>
      <sheetName val="Status (Mgmt acc.)(2)"/>
      <sheetName val="Interco diff (2)"/>
      <sheetName val="InterCo Bal"/>
      <sheetName val="Provision for doubtful debts"/>
      <sheetName val="Investment"/>
      <sheetName val="Corporate Guarantee (Updated)"/>
      <sheetName val="Corporate Guarantee(Old)"/>
    </sheetNames>
    <sheetDataSet>
      <sheetData sheetId="4">
        <row r="18">
          <cell r="T18">
            <v>2800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BSHEET"/>
      <sheetName val="FA APP"/>
      <sheetName val="FA APP 2001"/>
      <sheetName val="TB"/>
      <sheetName val="BS2002"/>
      <sheetName val="FA APP "/>
      <sheetName val="ADD F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es-Raw Parts &amp; others"/>
      <sheetName val="sales-Tooling"/>
      <sheetName val="sales trend - raw parts"/>
      <sheetName val="sales trend - tooling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es-Raw Parts &amp; others"/>
      <sheetName val="sales-Tooling"/>
      <sheetName val="sales trend - raw parts"/>
      <sheetName val="sales trend - tool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90" zoomScaleNormal="90" zoomScaleSheetLayoutView="75" workbookViewId="0" topLeftCell="A1">
      <selection activeCell="A28" sqref="A28:A29"/>
    </sheetView>
  </sheetViews>
  <sheetFormatPr defaultColWidth="9.140625" defaultRowHeight="12.75"/>
  <cols>
    <col min="1" max="1" width="36.8515625" style="73" customWidth="1"/>
    <col min="2" max="3" width="18.7109375" style="6" customWidth="1"/>
    <col min="4" max="4" width="3.140625" style="71" customWidth="1"/>
    <col min="5" max="6" width="18.7109375" style="6" customWidth="1"/>
    <col min="7" max="7" width="5.7109375" style="3" customWidth="1"/>
    <col min="8" max="8" width="10.421875" style="3" customWidth="1"/>
    <col min="9" max="16384" width="5.7109375" style="3" customWidth="1"/>
  </cols>
  <sheetData>
    <row r="1" spans="1:6" ht="15.75" customHeight="1">
      <c r="A1" s="138" t="s">
        <v>0</v>
      </c>
      <c r="B1" s="138"/>
      <c r="C1" s="138"/>
      <c r="D1" s="138"/>
      <c r="E1" s="138"/>
      <c r="F1" s="138"/>
    </row>
    <row r="2" spans="1:6" ht="12.75">
      <c r="A2" s="138" t="s">
        <v>75</v>
      </c>
      <c r="B2" s="138"/>
      <c r="C2" s="138"/>
      <c r="D2" s="138"/>
      <c r="E2" s="138"/>
      <c r="F2" s="138"/>
    </row>
    <row r="3" spans="1:6" ht="12.75">
      <c r="A3" s="138" t="s">
        <v>77</v>
      </c>
      <c r="B3" s="138"/>
      <c r="C3" s="138"/>
      <c r="D3" s="138"/>
      <c r="E3" s="138"/>
      <c r="F3" s="138"/>
    </row>
    <row r="4" spans="1:7" ht="12.75">
      <c r="A4" s="138" t="s">
        <v>76</v>
      </c>
      <c r="B4" s="138"/>
      <c r="C4" s="138"/>
      <c r="D4" s="138"/>
      <c r="E4" s="138"/>
      <c r="F4" s="138"/>
      <c r="G4" s="102"/>
    </row>
    <row r="5" spans="1:6" ht="12.75">
      <c r="A5" s="137" t="s">
        <v>128</v>
      </c>
      <c r="B5" s="137"/>
      <c r="C5" s="137"/>
      <c r="D5" s="137"/>
      <c r="E5" s="137"/>
      <c r="F5" s="137"/>
    </row>
    <row r="6" spans="1:6" ht="12.75">
      <c r="A6" s="138" t="s">
        <v>30</v>
      </c>
      <c r="B6" s="138"/>
      <c r="C6" s="138"/>
      <c r="D6" s="138"/>
      <c r="E6" s="138"/>
      <c r="F6" s="138"/>
    </row>
    <row r="8" spans="2:6" ht="12.75">
      <c r="B8" s="140" t="s">
        <v>23</v>
      </c>
      <c r="C8" s="141"/>
      <c r="D8" s="75"/>
      <c r="E8" s="140" t="s">
        <v>24</v>
      </c>
      <c r="F8" s="141"/>
    </row>
    <row r="9" spans="2:6" ht="12.75">
      <c r="B9" s="24" t="s">
        <v>12</v>
      </c>
      <c r="C9" s="24" t="s">
        <v>14</v>
      </c>
      <c r="D9" s="75"/>
      <c r="E9" s="24" t="s">
        <v>12</v>
      </c>
      <c r="F9" s="24" t="s">
        <v>14</v>
      </c>
    </row>
    <row r="10" spans="2:6" ht="12.75">
      <c r="B10" s="25" t="s">
        <v>13</v>
      </c>
      <c r="C10" s="25" t="s">
        <v>15</v>
      </c>
      <c r="D10" s="75"/>
      <c r="E10" s="25" t="s">
        <v>16</v>
      </c>
      <c r="F10" s="25" t="s">
        <v>15</v>
      </c>
    </row>
    <row r="11" spans="2:8" ht="12.75">
      <c r="B11" s="17"/>
      <c r="C11" s="25" t="s">
        <v>13</v>
      </c>
      <c r="D11" s="75"/>
      <c r="E11" s="17"/>
      <c r="F11" s="25" t="s">
        <v>153</v>
      </c>
      <c r="H11" s="2"/>
    </row>
    <row r="12" spans="2:8" ht="12.75">
      <c r="B12" s="108" t="s">
        <v>129</v>
      </c>
      <c r="C12" s="108" t="s">
        <v>104</v>
      </c>
      <c r="D12" s="75"/>
      <c r="E12" s="108" t="s">
        <v>129</v>
      </c>
      <c r="F12" s="108" t="s">
        <v>104</v>
      </c>
      <c r="H12" s="2"/>
    </row>
    <row r="13" spans="2:6" ht="12.75">
      <c r="B13" s="25" t="s">
        <v>3</v>
      </c>
      <c r="C13" s="25" t="s">
        <v>3</v>
      </c>
      <c r="E13" s="25" t="s">
        <v>3</v>
      </c>
      <c r="F13" s="25" t="s">
        <v>3</v>
      </c>
    </row>
    <row r="14" spans="2:6" ht="12.75">
      <c r="B14" s="25" t="s">
        <v>85</v>
      </c>
      <c r="C14" s="25" t="s">
        <v>85</v>
      </c>
      <c r="E14" s="25" t="s">
        <v>85</v>
      </c>
      <c r="F14" s="25" t="s">
        <v>86</v>
      </c>
    </row>
    <row r="15" spans="2:6" ht="12.75">
      <c r="B15" s="26"/>
      <c r="C15" s="26"/>
      <c r="D15" s="75"/>
      <c r="E15" s="26"/>
      <c r="F15" s="26"/>
    </row>
    <row r="16" spans="2:6" ht="12.75">
      <c r="B16" s="78"/>
      <c r="C16" s="78"/>
      <c r="D16" s="78"/>
      <c r="E16" s="78"/>
      <c r="F16" s="78"/>
    </row>
    <row r="17" spans="2:6" ht="12.75">
      <c r="B17" s="78"/>
      <c r="C17" s="78"/>
      <c r="D17" s="78"/>
      <c r="E17" s="78"/>
      <c r="F17" s="78"/>
    </row>
    <row r="18" spans="1:6" ht="12.75">
      <c r="A18" s="99" t="s">
        <v>17</v>
      </c>
      <c r="B18" s="33">
        <v>26862</v>
      </c>
      <c r="C18" s="78">
        <v>36399</v>
      </c>
      <c r="D18" s="78"/>
      <c r="E18" s="33">
        <v>116906</v>
      </c>
      <c r="F18" s="78">
        <v>138007</v>
      </c>
    </row>
    <row r="19" spans="2:6" ht="12.75">
      <c r="B19" s="33"/>
      <c r="C19" s="78"/>
      <c r="D19" s="78"/>
      <c r="E19" s="78"/>
      <c r="F19" s="78"/>
    </row>
    <row r="20" spans="1:6" ht="12.75">
      <c r="A20" s="99" t="s">
        <v>26</v>
      </c>
      <c r="B20" s="94">
        <v>-29989</v>
      </c>
      <c r="C20" s="16">
        <v>-33764</v>
      </c>
      <c r="D20" s="78"/>
      <c r="E20" s="94">
        <v>-101656</v>
      </c>
      <c r="F20" s="16">
        <v>-119091</v>
      </c>
    </row>
    <row r="21" spans="2:6" ht="12.75">
      <c r="B21" s="33"/>
      <c r="C21" s="78"/>
      <c r="D21" s="78"/>
      <c r="E21" s="78"/>
      <c r="F21" s="78"/>
    </row>
    <row r="22" spans="1:6" ht="12.75">
      <c r="A22" s="99" t="s">
        <v>144</v>
      </c>
      <c r="B22" s="33">
        <f>SUM(B18:B20)</f>
        <v>-3127</v>
      </c>
      <c r="C22" s="78">
        <f>SUM(C18:C20)</f>
        <v>2635</v>
      </c>
      <c r="D22" s="78"/>
      <c r="E22" s="33">
        <f>SUM(E18:E20)</f>
        <v>15250</v>
      </c>
      <c r="F22" s="78">
        <f>SUM(F18:F20)</f>
        <v>18916</v>
      </c>
    </row>
    <row r="23" spans="2:6" ht="12.75">
      <c r="B23" s="33"/>
      <c r="C23" s="78"/>
      <c r="D23" s="78"/>
      <c r="E23" s="33"/>
      <c r="F23" s="78"/>
    </row>
    <row r="24" spans="1:6" ht="12.75">
      <c r="A24" s="99" t="s">
        <v>27</v>
      </c>
      <c r="B24" s="33">
        <v>5089</v>
      </c>
      <c r="C24" s="78">
        <v>901</v>
      </c>
      <c r="D24" s="78"/>
      <c r="E24" s="33">
        <v>5887</v>
      </c>
      <c r="F24" s="78">
        <v>1703</v>
      </c>
    </row>
    <row r="25" spans="2:6" ht="12.75">
      <c r="B25" s="33"/>
      <c r="C25" s="78"/>
      <c r="D25" s="78"/>
      <c r="E25" s="33"/>
      <c r="F25" s="78"/>
    </row>
    <row r="26" spans="1:6" ht="12.75">
      <c r="A26" s="99" t="s">
        <v>135</v>
      </c>
      <c r="B26" s="33">
        <v>408</v>
      </c>
      <c r="C26" s="78">
        <v>0</v>
      </c>
      <c r="D26" s="78"/>
      <c r="E26" s="33">
        <v>408</v>
      </c>
      <c r="F26" s="78">
        <v>0</v>
      </c>
    </row>
    <row r="27" spans="1:6" ht="12.75">
      <c r="A27" s="99"/>
      <c r="B27" s="33"/>
      <c r="C27" s="78"/>
      <c r="D27" s="78"/>
      <c r="E27" s="33"/>
      <c r="F27" s="78"/>
    </row>
    <row r="28" spans="1:6" ht="12.75">
      <c r="A28" s="142" t="s">
        <v>173</v>
      </c>
      <c r="B28" s="33"/>
      <c r="C28" s="78"/>
      <c r="D28" s="78"/>
      <c r="E28" s="33"/>
      <c r="F28" s="78"/>
    </row>
    <row r="29" spans="1:6" ht="12.75">
      <c r="A29" s="142"/>
      <c r="B29" s="33">
        <v>10876</v>
      </c>
      <c r="C29" s="78">
        <v>0</v>
      </c>
      <c r="D29" s="78"/>
      <c r="E29" s="33">
        <v>10876</v>
      </c>
      <c r="F29" s="78">
        <v>0</v>
      </c>
    </row>
    <row r="30" spans="2:6" ht="12.75">
      <c r="B30" s="33"/>
      <c r="C30" s="78"/>
      <c r="D30" s="78"/>
      <c r="E30" s="33"/>
      <c r="F30" s="78"/>
    </row>
    <row r="31" spans="1:6" ht="12.75">
      <c r="A31" s="99" t="s">
        <v>136</v>
      </c>
      <c r="B31" s="33">
        <v>0</v>
      </c>
      <c r="C31" s="78">
        <v>1473</v>
      </c>
      <c r="D31" s="78"/>
      <c r="E31" s="33">
        <v>0</v>
      </c>
      <c r="F31" s="78">
        <v>1473</v>
      </c>
    </row>
    <row r="32" spans="2:6" ht="12.75">
      <c r="B32" s="33"/>
      <c r="C32" s="78"/>
      <c r="D32" s="78"/>
      <c r="E32" s="33"/>
      <c r="F32" s="78"/>
    </row>
    <row r="33" spans="1:6" ht="12.75">
      <c r="A33" s="99" t="s">
        <v>107</v>
      </c>
      <c r="B33" s="33">
        <v>-883</v>
      </c>
      <c r="C33" s="78">
        <v>-1038</v>
      </c>
      <c r="D33" s="78"/>
      <c r="E33" s="33">
        <v>-4257</v>
      </c>
      <c r="F33" s="78">
        <v>-6417</v>
      </c>
    </row>
    <row r="34" spans="2:6" ht="12.75">
      <c r="B34" s="33"/>
      <c r="C34" s="78"/>
      <c r="D34" s="78"/>
      <c r="E34" s="33"/>
      <c r="F34" s="78"/>
    </row>
    <row r="35" spans="1:6" ht="12.75">
      <c r="A35" s="99" t="s">
        <v>28</v>
      </c>
      <c r="B35" s="33">
        <v>-14016</v>
      </c>
      <c r="C35" s="78">
        <v>-5051</v>
      </c>
      <c r="D35" s="78"/>
      <c r="E35" s="33">
        <v>-22602</v>
      </c>
      <c r="F35" s="78">
        <v>-14585</v>
      </c>
    </row>
    <row r="36" spans="1:6" ht="12.75">
      <c r="A36" s="99"/>
      <c r="B36" s="33"/>
      <c r="C36" s="78"/>
      <c r="D36" s="78"/>
      <c r="E36" s="33"/>
      <c r="F36" s="78"/>
    </row>
    <row r="37" spans="1:6" ht="12.75">
      <c r="A37" s="99" t="s">
        <v>108</v>
      </c>
      <c r="B37" s="94">
        <v>0</v>
      </c>
      <c r="C37" s="16">
        <v>-286</v>
      </c>
      <c r="D37" s="78"/>
      <c r="E37" s="94">
        <v>0</v>
      </c>
      <c r="F37" s="16">
        <v>-286</v>
      </c>
    </row>
    <row r="38" spans="1:6" ht="12.75">
      <c r="A38" s="99"/>
      <c r="B38" s="33"/>
      <c r="C38" s="78"/>
      <c r="D38" s="78"/>
      <c r="E38" s="33"/>
      <c r="F38" s="78"/>
    </row>
    <row r="39" spans="1:6" ht="12.75">
      <c r="A39" s="99" t="s">
        <v>142</v>
      </c>
      <c r="B39" s="33">
        <f>SUM(B22:B38)</f>
        <v>-1653</v>
      </c>
      <c r="C39" s="78">
        <f>SUM(C22:C38)</f>
        <v>-1366</v>
      </c>
      <c r="D39" s="78"/>
      <c r="E39" s="33">
        <f>SUM(E22:E38)</f>
        <v>5562</v>
      </c>
      <c r="F39" s="78">
        <f>SUM(F22:F38)</f>
        <v>804</v>
      </c>
    </row>
    <row r="40" spans="2:6" ht="12.75">
      <c r="B40" s="33"/>
      <c r="C40" s="78"/>
      <c r="D40" s="78"/>
      <c r="E40" s="33"/>
      <c r="F40" s="78"/>
    </row>
    <row r="41" spans="1:6" ht="12.75">
      <c r="A41" s="99" t="s">
        <v>111</v>
      </c>
      <c r="B41" s="33">
        <v>-702</v>
      </c>
      <c r="C41" s="78">
        <v>-767</v>
      </c>
      <c r="D41" s="78"/>
      <c r="E41" s="33">
        <v>-3780</v>
      </c>
      <c r="F41" s="78">
        <v>-3510</v>
      </c>
    </row>
    <row r="42" spans="2:6" ht="12.75">
      <c r="B42" s="94"/>
      <c r="C42" s="16"/>
      <c r="D42" s="78"/>
      <c r="E42" s="94"/>
      <c r="F42" s="16"/>
    </row>
    <row r="43" spans="1:6" ht="12.75">
      <c r="A43" s="99" t="s">
        <v>161</v>
      </c>
      <c r="B43" s="33">
        <f>SUM(B39:B42)</f>
        <v>-2355</v>
      </c>
      <c r="C43" s="78">
        <f>SUM(C39:C42)</f>
        <v>-2133</v>
      </c>
      <c r="D43" s="78"/>
      <c r="E43" s="33">
        <f>SUM(E39:E42)</f>
        <v>1782</v>
      </c>
      <c r="F43" s="78">
        <f>SUM(F39:F42)</f>
        <v>-2706</v>
      </c>
    </row>
    <row r="44" spans="2:6" ht="12.75">
      <c r="B44" s="33"/>
      <c r="C44" s="78"/>
      <c r="D44" s="78"/>
      <c r="E44" s="33"/>
      <c r="F44" s="78"/>
    </row>
    <row r="45" spans="1:6" ht="12.75">
      <c r="A45" s="99" t="s">
        <v>29</v>
      </c>
      <c r="B45" s="94">
        <v>833</v>
      </c>
      <c r="C45" s="16">
        <v>-956</v>
      </c>
      <c r="D45" s="78"/>
      <c r="E45" s="94">
        <v>-500</v>
      </c>
      <c r="F45" s="16">
        <v>-1359</v>
      </c>
    </row>
    <row r="46" spans="2:6" ht="12.75">
      <c r="B46" s="33"/>
      <c r="C46" s="78"/>
      <c r="D46" s="78"/>
      <c r="E46" s="33"/>
      <c r="F46" s="78"/>
    </row>
    <row r="47" spans="1:6" ht="13.5" thickBot="1">
      <c r="A47" s="99" t="s">
        <v>169</v>
      </c>
      <c r="B47" s="116">
        <f>SUM(B43:B45)</f>
        <v>-1522</v>
      </c>
      <c r="C47" s="117">
        <f>SUM(C43:C45)</f>
        <v>-3089</v>
      </c>
      <c r="D47" s="33"/>
      <c r="E47" s="116">
        <f>SUM(E43:E45)</f>
        <v>1282</v>
      </c>
      <c r="F47" s="117">
        <f>SUM(F43:F45)</f>
        <v>-4065</v>
      </c>
    </row>
    <row r="48" spans="2:6" ht="13.5" thickTop="1">
      <c r="B48" s="78"/>
      <c r="C48" s="78"/>
      <c r="D48" s="78"/>
      <c r="E48" s="33"/>
      <c r="F48" s="78"/>
    </row>
    <row r="49" spans="1:6" ht="12.75">
      <c r="A49" s="99" t="s">
        <v>123</v>
      </c>
      <c r="B49" s="78"/>
      <c r="C49" s="78"/>
      <c r="D49" s="78"/>
      <c r="E49" s="33"/>
      <c r="F49" s="78"/>
    </row>
    <row r="50" spans="1:6" ht="12.75">
      <c r="A50" s="99" t="s">
        <v>18</v>
      </c>
      <c r="B50" s="100"/>
      <c r="C50" s="101"/>
      <c r="D50" s="101"/>
      <c r="E50" s="100"/>
      <c r="F50" s="101"/>
    </row>
    <row r="51" spans="1:6" ht="13.5" thickBot="1">
      <c r="A51" s="99" t="s">
        <v>21</v>
      </c>
      <c r="B51" s="105">
        <v>-1.6</v>
      </c>
      <c r="C51" s="103">
        <v>-4.22</v>
      </c>
      <c r="D51" s="101"/>
      <c r="E51" s="105">
        <v>1.34</v>
      </c>
      <c r="F51" s="103">
        <v>-5.55</v>
      </c>
    </row>
    <row r="52" spans="1:6" ht="13.5" thickTop="1">
      <c r="A52" s="99"/>
      <c r="B52" s="100"/>
      <c r="C52" s="101"/>
      <c r="D52" s="101"/>
      <c r="E52" s="100"/>
      <c r="F52" s="101"/>
    </row>
    <row r="53" spans="1:6" ht="12.75">
      <c r="A53" s="99" t="s">
        <v>19</v>
      </c>
      <c r="B53" s="100"/>
      <c r="C53" s="101"/>
      <c r="D53" s="101"/>
      <c r="E53" s="100"/>
      <c r="F53" s="106"/>
    </row>
    <row r="54" spans="1:6" ht="13.5" thickBot="1">
      <c r="A54" s="99" t="s">
        <v>20</v>
      </c>
      <c r="B54" s="127" t="s">
        <v>166</v>
      </c>
      <c r="C54" s="127" t="s">
        <v>165</v>
      </c>
      <c r="D54" s="101"/>
      <c r="E54" s="128" t="s">
        <v>166</v>
      </c>
      <c r="F54" s="127">
        <v>0</v>
      </c>
    </row>
    <row r="55" ht="13.5" thickTop="1"/>
    <row r="57" ht="12.75">
      <c r="A57" s="99" t="s">
        <v>168</v>
      </c>
    </row>
    <row r="58" ht="12.75">
      <c r="A58" s="99" t="s">
        <v>167</v>
      </c>
    </row>
    <row r="60" spans="1:6" ht="12.75">
      <c r="A60" s="139" t="s">
        <v>105</v>
      </c>
      <c r="B60" s="139"/>
      <c r="C60" s="139"/>
      <c r="D60" s="139"/>
      <c r="E60" s="139"/>
      <c r="F60" s="139"/>
    </row>
    <row r="61" spans="1:6" ht="12.75">
      <c r="A61" s="139"/>
      <c r="B61" s="139"/>
      <c r="C61" s="139"/>
      <c r="D61" s="139"/>
      <c r="E61" s="139"/>
      <c r="F61" s="139"/>
    </row>
    <row r="63" spans="1:6" ht="13.5" customHeight="1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</sheetData>
  <mergeCells count="10">
    <mergeCell ref="A6:F6"/>
    <mergeCell ref="A60:F61"/>
    <mergeCell ref="B8:C8"/>
    <mergeCell ref="E8:F8"/>
    <mergeCell ref="A28:A29"/>
    <mergeCell ref="A5:F5"/>
    <mergeCell ref="A1:F1"/>
    <mergeCell ref="A2:F2"/>
    <mergeCell ref="A3:F3"/>
    <mergeCell ref="A4:F4"/>
  </mergeCells>
  <printOptions/>
  <pageMargins left="0.44" right="0.16" top="0.42" bottom="0.62992125984252" header="0.27" footer="0.511811023622047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100" workbookViewId="0" topLeftCell="A1">
      <selection activeCell="A27" sqref="A27:A28"/>
    </sheetView>
  </sheetViews>
  <sheetFormatPr defaultColWidth="9.140625" defaultRowHeight="12.75"/>
  <cols>
    <col min="1" max="1" width="40.57421875" style="55" customWidth="1"/>
    <col min="2" max="2" width="3.57421875" style="54" customWidth="1"/>
    <col min="3" max="3" width="14.00390625" style="55" customWidth="1"/>
    <col min="4" max="4" width="11.57421875" style="55" customWidth="1"/>
    <col min="5" max="5" width="14.00390625" style="55" customWidth="1"/>
    <col min="6" max="6" width="4.140625" style="56" customWidth="1"/>
    <col min="7" max="7" width="10.8515625" style="55" customWidth="1"/>
    <col min="8" max="8" width="11.8515625" style="55" customWidth="1"/>
    <col min="9" max="9" width="10.421875" style="55" customWidth="1"/>
    <col min="10" max="16384" width="7.8515625" style="55" customWidth="1"/>
  </cols>
  <sheetData>
    <row r="1" spans="1:9" ht="15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2">
      <c r="A2" s="143" t="s">
        <v>75</v>
      </c>
      <c r="B2" s="143"/>
      <c r="C2" s="143"/>
      <c r="D2" s="143"/>
      <c r="E2" s="143"/>
      <c r="F2" s="143"/>
      <c r="G2" s="143"/>
      <c r="H2" s="143"/>
      <c r="I2" s="143"/>
    </row>
    <row r="3" spans="1:9" ht="12">
      <c r="A3" s="143" t="s">
        <v>77</v>
      </c>
      <c r="B3" s="143"/>
      <c r="C3" s="143"/>
      <c r="D3" s="143"/>
      <c r="E3" s="143"/>
      <c r="F3" s="143"/>
      <c r="G3" s="143"/>
      <c r="H3" s="143"/>
      <c r="I3" s="143"/>
    </row>
    <row r="4" spans="1:9" ht="12.75" customHeight="1">
      <c r="A4" s="144" t="s">
        <v>95</v>
      </c>
      <c r="B4" s="144"/>
      <c r="C4" s="144"/>
      <c r="D4" s="144"/>
      <c r="E4" s="144"/>
      <c r="F4" s="144"/>
      <c r="G4" s="144"/>
      <c r="H4" s="144"/>
      <c r="I4" s="144"/>
    </row>
    <row r="5" spans="1:9" ht="12">
      <c r="A5" s="143" t="s">
        <v>76</v>
      </c>
      <c r="B5" s="143"/>
      <c r="C5" s="143"/>
      <c r="D5" s="143"/>
      <c r="E5" s="143"/>
      <c r="F5" s="143"/>
      <c r="G5" s="143"/>
      <c r="H5" s="143"/>
      <c r="I5" s="143"/>
    </row>
    <row r="6" spans="1:9" ht="12">
      <c r="A6" s="146" t="s">
        <v>128</v>
      </c>
      <c r="B6" s="146"/>
      <c r="C6" s="146"/>
      <c r="D6" s="146"/>
      <c r="E6" s="146"/>
      <c r="F6" s="146"/>
      <c r="G6" s="146"/>
      <c r="H6" s="146"/>
      <c r="I6" s="146"/>
    </row>
    <row r="7" spans="1:9" ht="12">
      <c r="A7" s="143" t="s">
        <v>30</v>
      </c>
      <c r="B7" s="143"/>
      <c r="C7" s="143"/>
      <c r="D7" s="143"/>
      <c r="E7" s="143"/>
      <c r="F7" s="143"/>
      <c r="G7" s="143"/>
      <c r="H7" s="143"/>
      <c r="I7" s="143"/>
    </row>
    <row r="8" spans="1:4" ht="12">
      <c r="A8" s="57"/>
      <c r="C8" s="54"/>
      <c r="D8" s="54"/>
    </row>
    <row r="9" spans="1:14" ht="12.75" customHeight="1">
      <c r="A9" s="57"/>
      <c r="C9" s="147" t="s">
        <v>128</v>
      </c>
      <c r="D9" s="147"/>
      <c r="E9" s="147"/>
      <c r="G9" s="147" t="s">
        <v>130</v>
      </c>
      <c r="H9" s="147"/>
      <c r="I9" s="147"/>
      <c r="J9" s="61"/>
      <c r="K9" s="61"/>
      <c r="L9" s="61"/>
      <c r="M9" s="61"/>
      <c r="N9" s="61"/>
    </row>
    <row r="10" spans="1:14" ht="12.75" customHeight="1">
      <c r="A10" s="57"/>
      <c r="C10" s="148" t="s">
        <v>23</v>
      </c>
      <c r="D10" s="148"/>
      <c r="E10" s="148"/>
      <c r="G10" s="148" t="s">
        <v>23</v>
      </c>
      <c r="H10" s="148"/>
      <c r="I10" s="148"/>
      <c r="J10" s="63"/>
      <c r="K10" s="63"/>
      <c r="L10" s="63"/>
      <c r="M10" s="63"/>
      <c r="N10" s="63"/>
    </row>
    <row r="11" spans="1:5" ht="12.75" customHeight="1">
      <c r="A11" s="57"/>
      <c r="C11" s="62"/>
      <c r="D11" s="62"/>
      <c r="E11" s="62"/>
    </row>
    <row r="12" spans="1:9" ht="12">
      <c r="A12" s="62"/>
      <c r="B12" s="64"/>
      <c r="C12" s="62" t="s">
        <v>112</v>
      </c>
      <c r="D12" s="62" t="s">
        <v>113</v>
      </c>
      <c r="E12" s="56" t="s">
        <v>40</v>
      </c>
      <c r="G12" s="62" t="s">
        <v>112</v>
      </c>
      <c r="H12" s="62" t="s">
        <v>113</v>
      </c>
      <c r="I12" s="56" t="s">
        <v>40</v>
      </c>
    </row>
    <row r="13" spans="1:9" ht="12">
      <c r="A13" s="62"/>
      <c r="B13" s="64"/>
      <c r="C13" s="56" t="s">
        <v>96</v>
      </c>
      <c r="D13" s="56" t="s">
        <v>96</v>
      </c>
      <c r="E13" s="56" t="s">
        <v>96</v>
      </c>
      <c r="G13" s="56" t="s">
        <v>96</v>
      </c>
      <c r="H13" s="56" t="s">
        <v>96</v>
      </c>
      <c r="I13" s="56" t="s">
        <v>96</v>
      </c>
    </row>
    <row r="14" spans="1:9" ht="12">
      <c r="A14" s="62"/>
      <c r="B14" s="64"/>
      <c r="C14" s="41" t="s">
        <v>85</v>
      </c>
      <c r="D14" s="41" t="s">
        <v>85</v>
      </c>
      <c r="E14" s="41" t="s">
        <v>85</v>
      </c>
      <c r="G14" s="41" t="s">
        <v>85</v>
      </c>
      <c r="H14" s="41" t="s">
        <v>85</v>
      </c>
      <c r="I14" s="41" t="s">
        <v>85</v>
      </c>
    </row>
    <row r="15" spans="1:9" ht="12">
      <c r="A15" s="54"/>
      <c r="B15" s="62"/>
      <c r="C15" s="111" t="s">
        <v>3</v>
      </c>
      <c r="D15" s="111" t="s">
        <v>3</v>
      </c>
      <c r="E15" s="111" t="s">
        <v>3</v>
      </c>
      <c r="G15" s="111" t="s">
        <v>3</v>
      </c>
      <c r="H15" s="111" t="s">
        <v>3</v>
      </c>
      <c r="I15" s="111" t="s">
        <v>3</v>
      </c>
    </row>
    <row r="16" spans="1:9" ht="12">
      <c r="A16" s="54"/>
      <c r="B16" s="62"/>
      <c r="C16" s="62"/>
      <c r="D16" s="62"/>
      <c r="H16" s="111"/>
      <c r="I16" s="111"/>
    </row>
    <row r="17" spans="1:9" ht="12">
      <c r="A17" s="54" t="s">
        <v>97</v>
      </c>
      <c r="B17" s="68"/>
      <c r="C17" s="69">
        <v>26893</v>
      </c>
      <c r="D17" s="69">
        <v>-31</v>
      </c>
      <c r="E17" s="55">
        <f>C17+D17</f>
        <v>26862</v>
      </c>
      <c r="G17" s="55">
        <v>34617</v>
      </c>
      <c r="H17" s="55">
        <v>1782</v>
      </c>
      <c r="I17" s="55">
        <f>SUM(G17:H17)</f>
        <v>36399</v>
      </c>
    </row>
    <row r="18" spans="1:4" ht="12">
      <c r="A18" s="54"/>
      <c r="B18" s="68"/>
      <c r="C18" s="54"/>
      <c r="D18" s="54"/>
    </row>
    <row r="19" spans="1:9" ht="12">
      <c r="A19" s="54" t="s">
        <v>98</v>
      </c>
      <c r="B19" s="68"/>
      <c r="C19" s="70">
        <v>-29989</v>
      </c>
      <c r="D19" s="70">
        <v>0</v>
      </c>
      <c r="E19" s="59">
        <f>C19+D19</f>
        <v>-29989</v>
      </c>
      <c r="G19" s="59">
        <v>-33923</v>
      </c>
      <c r="H19" s="59">
        <v>159</v>
      </c>
      <c r="I19" s="59">
        <f>SUM(G19:H19)</f>
        <v>-33764</v>
      </c>
    </row>
    <row r="20" spans="1:4" ht="12">
      <c r="A20" s="54"/>
      <c r="B20" s="68"/>
      <c r="C20" s="54"/>
      <c r="D20" s="54"/>
    </row>
    <row r="21" spans="1:9" ht="12">
      <c r="A21" s="54" t="s">
        <v>143</v>
      </c>
      <c r="C21" s="69">
        <f>SUM(C17:C19)</f>
        <v>-3096</v>
      </c>
      <c r="D21" s="69">
        <f>SUM(D17:D19)</f>
        <v>-31</v>
      </c>
      <c r="E21" s="69">
        <f>SUM(E17:E19)</f>
        <v>-3127</v>
      </c>
      <c r="G21" s="69">
        <f>SUM(G17:G19)</f>
        <v>694</v>
      </c>
      <c r="H21" s="69">
        <f>SUM(H17:H19)</f>
        <v>1941</v>
      </c>
      <c r="I21" s="69">
        <f>SUM(I17:I19)</f>
        <v>2635</v>
      </c>
    </row>
    <row r="22" spans="1:4" ht="12">
      <c r="A22" s="54"/>
      <c r="B22" s="68"/>
      <c r="C22" s="54"/>
      <c r="D22" s="54"/>
    </row>
    <row r="23" spans="1:9" ht="12">
      <c r="A23" s="54" t="s">
        <v>99</v>
      </c>
      <c r="B23" s="68"/>
      <c r="C23" s="69">
        <v>4993</v>
      </c>
      <c r="D23" s="54">
        <v>96</v>
      </c>
      <c r="E23" s="55">
        <f>C23+D23</f>
        <v>5089</v>
      </c>
      <c r="G23" s="55">
        <v>639</v>
      </c>
      <c r="H23" s="55">
        <v>262</v>
      </c>
      <c r="I23" s="55">
        <f>G23+H23</f>
        <v>901</v>
      </c>
    </row>
    <row r="24" spans="1:4" ht="12">
      <c r="A24" s="54"/>
      <c r="B24" s="68"/>
      <c r="C24" s="54"/>
      <c r="D24" s="54"/>
    </row>
    <row r="25" spans="1:9" ht="12">
      <c r="A25" s="54" t="s">
        <v>137</v>
      </c>
      <c r="B25" s="68"/>
      <c r="C25" s="54">
        <v>408</v>
      </c>
      <c r="D25" s="54">
        <v>0</v>
      </c>
      <c r="E25" s="55">
        <f aca="true" t="shared" si="0" ref="E25:E34">C25+D25</f>
        <v>408</v>
      </c>
      <c r="G25" s="55">
        <v>0</v>
      </c>
      <c r="H25" s="55">
        <v>0</v>
      </c>
      <c r="I25" s="55">
        <f>G25+H25</f>
        <v>0</v>
      </c>
    </row>
    <row r="26" spans="1:4" ht="12">
      <c r="A26" s="51"/>
      <c r="B26" s="68"/>
      <c r="C26" s="54"/>
      <c r="D26" s="54"/>
    </row>
    <row r="27" spans="1:4" ht="12">
      <c r="A27" s="145" t="s">
        <v>174</v>
      </c>
      <c r="B27" s="68"/>
      <c r="C27" s="54"/>
      <c r="D27" s="54"/>
    </row>
    <row r="28" spans="1:9" ht="12">
      <c r="A28" s="145"/>
      <c r="B28" s="68"/>
      <c r="C28" s="54">
        <v>10876</v>
      </c>
      <c r="D28" s="54">
        <v>0</v>
      </c>
      <c r="E28" s="55">
        <f t="shared" si="0"/>
        <v>10876</v>
      </c>
      <c r="G28" s="55">
        <v>0</v>
      </c>
      <c r="H28" s="55">
        <v>0</v>
      </c>
      <c r="I28" s="55">
        <f>G28+H28</f>
        <v>0</v>
      </c>
    </row>
    <row r="29" spans="1:4" ht="12">
      <c r="A29" s="49"/>
      <c r="B29" s="68"/>
      <c r="C29" s="54"/>
      <c r="D29" s="54"/>
    </row>
    <row r="30" spans="1:9" ht="12">
      <c r="A30" s="49" t="s">
        <v>138</v>
      </c>
      <c r="B30" s="68"/>
      <c r="C30" s="54">
        <v>0</v>
      </c>
      <c r="D30" s="54">
        <v>0</v>
      </c>
      <c r="E30" s="55">
        <f t="shared" si="0"/>
        <v>0</v>
      </c>
      <c r="G30" s="55">
        <v>0</v>
      </c>
      <c r="H30" s="55">
        <v>1473</v>
      </c>
      <c r="I30" s="55">
        <f>G30+H30</f>
        <v>1473</v>
      </c>
    </row>
    <row r="31" spans="1:4" ht="12">
      <c r="A31" s="54"/>
      <c r="B31" s="68"/>
      <c r="C31" s="54"/>
      <c r="D31" s="54"/>
    </row>
    <row r="32" spans="1:9" ht="12">
      <c r="A32" s="49" t="s">
        <v>109</v>
      </c>
      <c r="B32" s="68"/>
      <c r="C32" s="69">
        <v>-832</v>
      </c>
      <c r="D32" s="54">
        <v>-51</v>
      </c>
      <c r="E32" s="55">
        <f t="shared" si="0"/>
        <v>-883</v>
      </c>
      <c r="G32" s="55">
        <v>-893</v>
      </c>
      <c r="H32" s="55">
        <v>-145</v>
      </c>
      <c r="I32" s="55">
        <f>SUM(G32:H32)</f>
        <v>-1038</v>
      </c>
    </row>
    <row r="33" spans="1:4" ht="12">
      <c r="A33" s="54"/>
      <c r="B33" s="68"/>
      <c r="C33" s="54"/>
      <c r="D33" s="54"/>
    </row>
    <row r="34" spans="1:9" ht="12">
      <c r="A34" s="54" t="s">
        <v>100</v>
      </c>
      <c r="B34" s="68"/>
      <c r="C34" s="69">
        <v>-13481</v>
      </c>
      <c r="D34" s="54">
        <v>-535</v>
      </c>
      <c r="E34" s="55">
        <f t="shared" si="0"/>
        <v>-14016</v>
      </c>
      <c r="G34" s="55">
        <v>-3183</v>
      </c>
      <c r="H34" s="55">
        <v>-1868</v>
      </c>
      <c r="I34" s="55">
        <f>SUM(G34:H34)</f>
        <v>-5051</v>
      </c>
    </row>
    <row r="35" spans="1:4" ht="12">
      <c r="A35" s="54"/>
      <c r="B35" s="68"/>
      <c r="C35" s="54"/>
      <c r="D35" s="54"/>
    </row>
    <row r="36" spans="1:9" ht="12">
      <c r="A36" s="54" t="s">
        <v>101</v>
      </c>
      <c r="B36" s="68"/>
      <c r="C36" s="70">
        <v>0</v>
      </c>
      <c r="D36" s="59">
        <v>0</v>
      </c>
      <c r="E36" s="59">
        <f>C36+D36</f>
        <v>0</v>
      </c>
      <c r="G36" s="59">
        <v>-286</v>
      </c>
      <c r="H36" s="59">
        <v>0</v>
      </c>
      <c r="I36" s="59">
        <f>SUM(G36:H36)</f>
        <v>-286</v>
      </c>
    </row>
    <row r="37" spans="1:4" ht="12">
      <c r="A37" s="54"/>
      <c r="B37" s="68"/>
      <c r="C37" s="54"/>
      <c r="D37" s="54"/>
    </row>
    <row r="38" spans="1:9" ht="12">
      <c r="A38" s="54" t="s">
        <v>122</v>
      </c>
      <c r="C38" s="69">
        <f>SUM(C21:C36)</f>
        <v>-1132</v>
      </c>
      <c r="D38" s="69">
        <f>SUM(D21:D36)</f>
        <v>-521</v>
      </c>
      <c r="E38" s="69">
        <f>SUM(E21:E36)</f>
        <v>-1653</v>
      </c>
      <c r="G38" s="69">
        <f>SUM(G21:G36)</f>
        <v>-3029</v>
      </c>
      <c r="H38" s="69">
        <f>SUM(H21:H36)</f>
        <v>1663</v>
      </c>
      <c r="I38" s="69">
        <f>SUM(I21:I36)</f>
        <v>-1366</v>
      </c>
    </row>
    <row r="39" spans="1:4" ht="12">
      <c r="A39" s="54"/>
      <c r="B39" s="68"/>
      <c r="C39" s="54"/>
      <c r="D39" s="54"/>
    </row>
    <row r="40" spans="1:9" ht="12">
      <c r="A40" s="54" t="s">
        <v>103</v>
      </c>
      <c r="B40" s="68"/>
      <c r="C40" s="70">
        <v>-878</v>
      </c>
      <c r="D40" s="70">
        <v>176</v>
      </c>
      <c r="E40" s="59">
        <f>C40+D40</f>
        <v>-702</v>
      </c>
      <c r="G40" s="59">
        <v>-633</v>
      </c>
      <c r="H40" s="59">
        <v>-134</v>
      </c>
      <c r="I40" s="59">
        <f>SUM(G40:H40)</f>
        <v>-767</v>
      </c>
    </row>
    <row r="41" spans="1:4" ht="12">
      <c r="A41" s="54"/>
      <c r="B41" s="68"/>
      <c r="C41" s="54"/>
      <c r="D41" s="54"/>
    </row>
    <row r="42" spans="1:9" ht="12">
      <c r="A42" s="54" t="s">
        <v>162</v>
      </c>
      <c r="B42" s="68"/>
      <c r="C42" s="54">
        <f>SUM(C38:C40)</f>
        <v>-2010</v>
      </c>
      <c r="D42" s="54">
        <f>SUM(D38:D40)</f>
        <v>-345</v>
      </c>
      <c r="E42" s="54">
        <f>SUM(E38:E40)</f>
        <v>-2355</v>
      </c>
      <c r="G42" s="54">
        <f>SUM(G38:G40)</f>
        <v>-3662</v>
      </c>
      <c r="H42" s="54">
        <f>SUM(H38:H40)</f>
        <v>1529</v>
      </c>
      <c r="I42" s="54">
        <f>SUM(I38:I40)</f>
        <v>-2133</v>
      </c>
    </row>
    <row r="43" spans="1:4" ht="12">
      <c r="A43" s="54"/>
      <c r="B43" s="68"/>
      <c r="C43" s="54"/>
      <c r="D43" s="54"/>
    </row>
    <row r="44" spans="1:9" ht="12">
      <c r="A44" s="54" t="s">
        <v>102</v>
      </c>
      <c r="B44" s="68"/>
      <c r="C44" s="70">
        <v>833</v>
      </c>
      <c r="D44" s="59">
        <v>0</v>
      </c>
      <c r="E44" s="59">
        <f>C44+D44</f>
        <v>833</v>
      </c>
      <c r="G44" s="59">
        <v>-688</v>
      </c>
      <c r="H44" s="59">
        <v>-268</v>
      </c>
      <c r="I44" s="59">
        <f>G44+H44</f>
        <v>-956</v>
      </c>
    </row>
    <row r="45" spans="1:4" ht="12">
      <c r="A45" s="54"/>
      <c r="B45" s="68"/>
      <c r="C45" s="54"/>
      <c r="D45" s="54"/>
    </row>
    <row r="46" spans="1:9" ht="12.75" thickBot="1">
      <c r="A46" s="54" t="s">
        <v>170</v>
      </c>
      <c r="B46" s="69"/>
      <c r="C46" s="72">
        <f>SUM(C42:C44)</f>
        <v>-1177</v>
      </c>
      <c r="D46" s="72">
        <f>SUM(D42:D44)</f>
        <v>-345</v>
      </c>
      <c r="E46" s="72">
        <f>SUM(E42:E44)</f>
        <v>-1522</v>
      </c>
      <c r="G46" s="72">
        <f>SUM(G42:G44)</f>
        <v>-4350</v>
      </c>
      <c r="H46" s="72">
        <f>SUM(H42:H44)</f>
        <v>1261</v>
      </c>
      <c r="I46" s="72">
        <f>SUM(I42:I44)</f>
        <v>-3089</v>
      </c>
    </row>
    <row r="47" spans="1:4" ht="12.75" thickTop="1">
      <c r="A47" s="54"/>
      <c r="C47" s="54"/>
      <c r="D47" s="54"/>
    </row>
    <row r="48" ht="12">
      <c r="A48" s="39" t="s">
        <v>105</v>
      </c>
    </row>
    <row r="49" ht="12">
      <c r="A49" s="39"/>
    </row>
  </sheetData>
  <mergeCells count="12">
    <mergeCell ref="A27:A28"/>
    <mergeCell ref="A5:I5"/>
    <mergeCell ref="A6:I6"/>
    <mergeCell ref="A7:I7"/>
    <mergeCell ref="C9:E9"/>
    <mergeCell ref="G9:I9"/>
    <mergeCell ref="G10:I10"/>
    <mergeCell ref="C10:E10"/>
    <mergeCell ref="A1:I1"/>
    <mergeCell ref="A2:I2"/>
    <mergeCell ref="A3:I3"/>
    <mergeCell ref="A4:I4"/>
  </mergeCells>
  <printOptions/>
  <pageMargins left="0.33" right="0.17" top="0.46" bottom="1.28" header="0.17" footer="0.5"/>
  <pageSetup fitToHeight="1" fitToWidth="1" horizontalDpi="600" verticalDpi="600" orientation="portrait" paperSize="9" scale="83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SheetLayoutView="100" workbookViewId="0" topLeftCell="A1">
      <selection activeCell="A27" sqref="A27:A28"/>
    </sheetView>
  </sheetViews>
  <sheetFormatPr defaultColWidth="9.140625" defaultRowHeight="12.75"/>
  <cols>
    <col min="1" max="1" width="40.7109375" style="55" customWidth="1"/>
    <col min="2" max="3" width="11.57421875" style="55" customWidth="1"/>
    <col min="4" max="4" width="14.00390625" style="55" customWidth="1"/>
    <col min="5" max="5" width="5.140625" style="56" customWidth="1"/>
    <col min="6" max="6" width="10.8515625" style="55" customWidth="1"/>
    <col min="7" max="7" width="11.8515625" style="55" customWidth="1"/>
    <col min="8" max="8" width="12.421875" style="55" customWidth="1"/>
    <col min="9" max="9" width="7.8515625" style="55" customWidth="1"/>
    <col min="10" max="10" width="10.00390625" style="55" bestFit="1" customWidth="1"/>
    <col min="11" max="16384" width="7.8515625" style="55" customWidth="1"/>
  </cols>
  <sheetData>
    <row r="1" spans="1:8" ht="15.75" customHeight="1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2.75">
      <c r="A2" s="138" t="s">
        <v>75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77</v>
      </c>
      <c r="B3" s="138"/>
      <c r="C3" s="138"/>
      <c r="D3" s="138"/>
      <c r="E3" s="138"/>
      <c r="F3" s="138"/>
      <c r="G3" s="138"/>
      <c r="H3" s="138"/>
    </row>
    <row r="4" spans="1:10" ht="12.75" customHeight="1">
      <c r="A4" s="144" t="s">
        <v>95</v>
      </c>
      <c r="B4" s="144"/>
      <c r="C4" s="144"/>
      <c r="D4" s="144"/>
      <c r="E4" s="144"/>
      <c r="F4" s="144"/>
      <c r="G4" s="144"/>
      <c r="H4" s="144"/>
      <c r="J4" s="1"/>
    </row>
    <row r="5" spans="1:8" ht="12.75">
      <c r="A5" s="138" t="s">
        <v>76</v>
      </c>
      <c r="B5" s="138"/>
      <c r="C5" s="138"/>
      <c r="D5" s="138"/>
      <c r="E5" s="138"/>
      <c r="F5" s="138"/>
      <c r="G5" s="138"/>
      <c r="H5" s="138"/>
    </row>
    <row r="6" spans="1:8" ht="12.75">
      <c r="A6" s="137" t="s">
        <v>128</v>
      </c>
      <c r="B6" s="137"/>
      <c r="C6" s="137"/>
      <c r="D6" s="137"/>
      <c r="E6" s="137"/>
      <c r="F6" s="137"/>
      <c r="G6" s="137"/>
      <c r="H6" s="137"/>
    </row>
    <row r="7" spans="1:8" ht="12.75">
      <c r="A7" s="138" t="s">
        <v>30</v>
      </c>
      <c r="B7" s="138"/>
      <c r="C7" s="138"/>
      <c r="D7" s="138"/>
      <c r="E7" s="138"/>
      <c r="F7" s="138"/>
      <c r="G7" s="138"/>
      <c r="H7" s="138"/>
    </row>
    <row r="8" spans="1:3" ht="12">
      <c r="A8" s="57"/>
      <c r="B8" s="54"/>
      <c r="C8" s="54"/>
    </row>
    <row r="9" spans="1:15" ht="12.75" customHeight="1">
      <c r="A9" s="57"/>
      <c r="B9" s="147" t="s">
        <v>128</v>
      </c>
      <c r="C9" s="147"/>
      <c r="D9" s="147"/>
      <c r="F9" s="147" t="s">
        <v>130</v>
      </c>
      <c r="G9" s="147"/>
      <c r="H9" s="147"/>
      <c r="I9" s="61"/>
      <c r="J9" s="60"/>
      <c r="K9" s="61"/>
      <c r="L9" s="61"/>
      <c r="M9" s="61"/>
      <c r="N9" s="61"/>
      <c r="O9" s="61"/>
    </row>
    <row r="10" spans="1:15" ht="12.75" customHeight="1">
      <c r="A10" s="57"/>
      <c r="B10" s="148" t="s">
        <v>24</v>
      </c>
      <c r="C10" s="148"/>
      <c r="D10" s="148"/>
      <c r="F10" s="148" t="s">
        <v>24</v>
      </c>
      <c r="G10" s="148"/>
      <c r="H10" s="148"/>
      <c r="I10" s="63"/>
      <c r="J10" s="62"/>
      <c r="K10" s="63"/>
      <c r="L10" s="63"/>
      <c r="M10" s="63"/>
      <c r="N10" s="63"/>
      <c r="O10" s="63"/>
    </row>
    <row r="11" spans="1:4" ht="12.75" customHeight="1">
      <c r="A11" s="57"/>
      <c r="B11" s="62"/>
      <c r="C11" s="62"/>
      <c r="D11" s="62"/>
    </row>
    <row r="12" spans="1:10" ht="12">
      <c r="A12" s="62"/>
      <c r="B12" s="62" t="s">
        <v>112</v>
      </c>
      <c r="C12" s="62" t="s">
        <v>113</v>
      </c>
      <c r="D12" s="56" t="s">
        <v>40</v>
      </c>
      <c r="F12" s="56" t="s">
        <v>112</v>
      </c>
      <c r="G12" s="56" t="s">
        <v>113</v>
      </c>
      <c r="H12" s="56" t="s">
        <v>40</v>
      </c>
      <c r="J12" s="58"/>
    </row>
    <row r="13" spans="1:8" ht="12">
      <c r="A13" s="62"/>
      <c r="B13" s="56" t="s">
        <v>96</v>
      </c>
      <c r="C13" s="56" t="s">
        <v>96</v>
      </c>
      <c r="D13" s="56" t="s">
        <v>96</v>
      </c>
      <c r="F13" s="56" t="s">
        <v>96</v>
      </c>
      <c r="G13" s="56" t="s">
        <v>96</v>
      </c>
      <c r="H13" s="56" t="s">
        <v>96</v>
      </c>
    </row>
    <row r="14" spans="1:8" ht="12.75">
      <c r="A14" s="62"/>
      <c r="B14" s="1" t="s">
        <v>85</v>
      </c>
      <c r="C14" s="1" t="s">
        <v>85</v>
      </c>
      <c r="D14" s="1" t="s">
        <v>85</v>
      </c>
      <c r="F14" s="1" t="s">
        <v>86</v>
      </c>
      <c r="G14" s="1" t="s">
        <v>86</v>
      </c>
      <c r="H14" s="1" t="s">
        <v>86</v>
      </c>
    </row>
    <row r="15" spans="1:8" ht="12.75">
      <c r="A15" s="54"/>
      <c r="B15" s="75" t="s">
        <v>3</v>
      </c>
      <c r="C15" s="75" t="s">
        <v>3</v>
      </c>
      <c r="D15" s="75" t="s">
        <v>3</v>
      </c>
      <c r="F15" s="75" t="s">
        <v>3</v>
      </c>
      <c r="G15" s="75" t="s">
        <v>3</v>
      </c>
      <c r="H15" s="75" t="s">
        <v>3</v>
      </c>
    </row>
    <row r="16" spans="1:3" ht="12">
      <c r="A16" s="54"/>
      <c r="B16" s="62"/>
      <c r="C16" s="62"/>
    </row>
    <row r="17" spans="1:8" ht="12">
      <c r="A17" s="54" t="s">
        <v>97</v>
      </c>
      <c r="B17" s="65">
        <v>116937</v>
      </c>
      <c r="C17" s="65">
        <v>-31</v>
      </c>
      <c r="D17" s="55">
        <f>B17+C17</f>
        <v>116906</v>
      </c>
      <c r="F17" s="55">
        <v>128184</v>
      </c>
      <c r="G17" s="55">
        <v>9823</v>
      </c>
      <c r="H17" s="55">
        <f>F17+G17</f>
        <v>138007</v>
      </c>
    </row>
    <row r="18" spans="1:3" ht="12">
      <c r="A18" s="54"/>
      <c r="B18" s="54"/>
      <c r="C18" s="54"/>
    </row>
    <row r="19" spans="1:8" ht="12">
      <c r="A19" s="54" t="s">
        <v>98</v>
      </c>
      <c r="B19" s="66">
        <v>-101656</v>
      </c>
      <c r="C19" s="66">
        <v>0</v>
      </c>
      <c r="D19" s="59">
        <f>B19+C19</f>
        <v>-101656</v>
      </c>
      <c r="F19" s="59">
        <v>-111071</v>
      </c>
      <c r="G19" s="59">
        <v>-8020</v>
      </c>
      <c r="H19" s="59">
        <f>F19+G19</f>
        <v>-119091</v>
      </c>
    </row>
    <row r="20" spans="1:3" ht="12">
      <c r="A20" s="54"/>
      <c r="B20" s="54"/>
      <c r="C20" s="54"/>
    </row>
    <row r="21" spans="1:10" ht="12">
      <c r="A21" s="54" t="s">
        <v>143</v>
      </c>
      <c r="B21" s="65">
        <f>SUM(B17:B19)</f>
        <v>15281</v>
      </c>
      <c r="C21" s="65">
        <f>SUM(C17:C19)</f>
        <v>-31</v>
      </c>
      <c r="D21" s="65">
        <f>SUM(D17:D19)</f>
        <v>15250</v>
      </c>
      <c r="F21" s="65">
        <f>SUM(F17:F19)</f>
        <v>17113</v>
      </c>
      <c r="G21" s="65">
        <f>SUM(G17:G19)</f>
        <v>1803</v>
      </c>
      <c r="H21" s="65">
        <f>SUM(H17:H19)</f>
        <v>18916</v>
      </c>
      <c r="J21" s="65"/>
    </row>
    <row r="22" spans="1:3" ht="12">
      <c r="A22" s="54"/>
      <c r="B22" s="54"/>
      <c r="C22" s="54"/>
    </row>
    <row r="23" spans="1:8" ht="12">
      <c r="A23" s="54" t="s">
        <v>99</v>
      </c>
      <c r="B23" s="65">
        <v>5711</v>
      </c>
      <c r="C23" s="54">
        <v>176</v>
      </c>
      <c r="D23" s="55">
        <f>B23+C23</f>
        <v>5887</v>
      </c>
      <c r="F23" s="55">
        <v>1435</v>
      </c>
      <c r="G23" s="55">
        <v>268</v>
      </c>
      <c r="H23" s="55">
        <f>F23+G23</f>
        <v>1703</v>
      </c>
    </row>
    <row r="24" spans="1:3" ht="12">
      <c r="A24" s="54"/>
      <c r="B24" s="54"/>
      <c r="C24" s="54"/>
    </row>
    <row r="25" spans="1:8" ht="12">
      <c r="A25" s="54" t="s">
        <v>137</v>
      </c>
      <c r="B25" s="54">
        <v>408</v>
      </c>
      <c r="C25" s="54">
        <v>0</v>
      </c>
      <c r="D25" s="55">
        <f>B25+C25</f>
        <v>408</v>
      </c>
      <c r="F25" s="55">
        <v>0</v>
      </c>
      <c r="G25" s="55">
        <v>0</v>
      </c>
      <c r="H25" s="55">
        <f>F25+G25</f>
        <v>0</v>
      </c>
    </row>
    <row r="26" spans="1:3" ht="12.75">
      <c r="A26" s="99"/>
      <c r="B26" s="54"/>
      <c r="C26" s="54"/>
    </row>
    <row r="27" spans="1:3" ht="12">
      <c r="A27" s="149" t="s">
        <v>174</v>
      </c>
      <c r="B27" s="54"/>
      <c r="C27" s="54"/>
    </row>
    <row r="28" spans="1:8" ht="12">
      <c r="A28" s="149"/>
      <c r="B28" s="54">
        <v>10876</v>
      </c>
      <c r="C28" s="54">
        <v>0</v>
      </c>
      <c r="D28" s="55">
        <f>B28+C28</f>
        <v>10876</v>
      </c>
      <c r="F28" s="55">
        <v>0</v>
      </c>
      <c r="G28" s="55">
        <v>0</v>
      </c>
      <c r="H28" s="55">
        <f>F28+G28</f>
        <v>0</v>
      </c>
    </row>
    <row r="29" spans="1:3" ht="12.75">
      <c r="A29" s="73"/>
      <c r="B29" s="54"/>
      <c r="C29" s="54"/>
    </row>
    <row r="30" spans="1:8" ht="12.75">
      <c r="A30" s="73" t="s">
        <v>138</v>
      </c>
      <c r="B30" s="54">
        <v>0</v>
      </c>
      <c r="C30" s="54">
        <v>0</v>
      </c>
      <c r="D30" s="55">
        <f>B30+C30</f>
        <v>0</v>
      </c>
      <c r="F30" s="55">
        <v>0</v>
      </c>
      <c r="G30" s="55">
        <v>1473</v>
      </c>
      <c r="H30" s="55">
        <f>F30+G30</f>
        <v>1473</v>
      </c>
    </row>
    <row r="31" spans="1:3" ht="12">
      <c r="A31" s="54"/>
      <c r="B31" s="54"/>
      <c r="C31" s="54"/>
    </row>
    <row r="32" spans="1:8" ht="12">
      <c r="A32" s="54" t="s">
        <v>109</v>
      </c>
      <c r="B32" s="65">
        <v>-4206</v>
      </c>
      <c r="C32" s="54">
        <v>-51</v>
      </c>
      <c r="D32" s="55">
        <f>B32+C32</f>
        <v>-4257</v>
      </c>
      <c r="F32" s="55">
        <v>-3974</v>
      </c>
      <c r="G32" s="55">
        <v>-2443</v>
      </c>
      <c r="H32" s="55">
        <f>F32+G32</f>
        <v>-6417</v>
      </c>
    </row>
    <row r="33" spans="1:3" ht="12">
      <c r="A33" s="54"/>
      <c r="B33" s="54"/>
      <c r="C33" s="54"/>
    </row>
    <row r="34" spans="1:8" ht="12">
      <c r="A34" s="54" t="s">
        <v>100</v>
      </c>
      <c r="B34" s="65">
        <v>-22354</v>
      </c>
      <c r="C34" s="54">
        <v>-248</v>
      </c>
      <c r="D34" s="55">
        <f>B34+C34</f>
        <v>-22602</v>
      </c>
      <c r="F34" s="55">
        <v>-11226</v>
      </c>
      <c r="G34" s="55">
        <v>-3359</v>
      </c>
      <c r="H34" s="55">
        <f>F34+G34</f>
        <v>-14585</v>
      </c>
    </row>
    <row r="35" spans="1:4" ht="12">
      <c r="A35" s="54"/>
      <c r="B35" s="54"/>
      <c r="C35" s="54"/>
      <c r="D35" s="54"/>
    </row>
    <row r="36" spans="1:8" ht="12">
      <c r="A36" s="54" t="s">
        <v>101</v>
      </c>
      <c r="B36" s="66">
        <v>0</v>
      </c>
      <c r="C36" s="59">
        <v>0</v>
      </c>
      <c r="D36" s="59">
        <f>B36+C36</f>
        <v>0</v>
      </c>
      <c r="F36" s="59">
        <v>-286</v>
      </c>
      <c r="G36" s="59">
        <v>0</v>
      </c>
      <c r="H36" s="59">
        <f>F36+G36</f>
        <v>-286</v>
      </c>
    </row>
    <row r="37" spans="1:3" ht="12">
      <c r="A37" s="54"/>
      <c r="B37" s="54"/>
      <c r="C37" s="54"/>
    </row>
    <row r="38" spans="1:10" ht="12">
      <c r="A38" s="54" t="s">
        <v>122</v>
      </c>
      <c r="B38" s="65">
        <f>SUM(B21:B36)</f>
        <v>5716</v>
      </c>
      <c r="C38" s="65">
        <f>SUM(C21:C36)</f>
        <v>-154</v>
      </c>
      <c r="D38" s="65">
        <f>SUM(D21:D36)</f>
        <v>5562</v>
      </c>
      <c r="F38" s="65">
        <f>SUM(F21:F36)</f>
        <v>3062</v>
      </c>
      <c r="G38" s="65">
        <f>SUM(G21:G36)</f>
        <v>-2258</v>
      </c>
      <c r="H38" s="65">
        <f>SUM(H21:H36)</f>
        <v>804</v>
      </c>
      <c r="J38" s="65"/>
    </row>
    <row r="39" spans="1:3" ht="12">
      <c r="A39" s="54"/>
      <c r="B39" s="54"/>
      <c r="C39" s="54"/>
    </row>
    <row r="40" spans="1:8" ht="12">
      <c r="A40" s="54" t="s">
        <v>103</v>
      </c>
      <c r="B40" s="66">
        <v>-3541</v>
      </c>
      <c r="C40" s="66">
        <v>-239</v>
      </c>
      <c r="D40" s="59">
        <f>B40+C40</f>
        <v>-3780</v>
      </c>
      <c r="F40" s="59">
        <v>-2935</v>
      </c>
      <c r="G40" s="59">
        <v>-575</v>
      </c>
      <c r="H40" s="59">
        <f>F40+G40</f>
        <v>-3510</v>
      </c>
    </row>
    <row r="41" spans="1:3" ht="12">
      <c r="A41" s="54"/>
      <c r="B41" s="54"/>
      <c r="C41" s="54"/>
    </row>
    <row r="42" spans="1:10" ht="12">
      <c r="A42" s="54" t="s">
        <v>124</v>
      </c>
      <c r="B42" s="65">
        <f>SUM(B38:B40)</f>
        <v>2175</v>
      </c>
      <c r="C42" s="65">
        <f>SUM(C38:C40)</f>
        <v>-393</v>
      </c>
      <c r="D42" s="65">
        <f>SUM(D38:D40)</f>
        <v>1782</v>
      </c>
      <c r="F42" s="65">
        <f>SUM(F38:F40)</f>
        <v>127</v>
      </c>
      <c r="G42" s="65">
        <f>SUM(G38:G40)</f>
        <v>-2833</v>
      </c>
      <c r="H42" s="65">
        <f>SUM(H38:H40)</f>
        <v>-2706</v>
      </c>
      <c r="J42" s="65"/>
    </row>
    <row r="43" spans="1:3" ht="12">
      <c r="A43" s="54"/>
      <c r="B43" s="54"/>
      <c r="C43" s="54"/>
    </row>
    <row r="44" spans="1:8" ht="12">
      <c r="A44" s="54" t="s">
        <v>102</v>
      </c>
      <c r="B44" s="66">
        <v>-500</v>
      </c>
      <c r="C44" s="59">
        <v>0</v>
      </c>
      <c r="D44" s="59">
        <f>B44+C44</f>
        <v>-500</v>
      </c>
      <c r="F44" s="59">
        <v>-1091</v>
      </c>
      <c r="G44" s="59">
        <v>-268</v>
      </c>
      <c r="H44" s="59">
        <f>F44+G44</f>
        <v>-1359</v>
      </c>
    </row>
    <row r="45" spans="1:3" ht="12">
      <c r="A45" s="54"/>
      <c r="B45" s="54"/>
      <c r="C45" s="54"/>
    </row>
    <row r="46" spans="1:10" ht="12.75" thickBot="1">
      <c r="A46" s="54" t="s">
        <v>145</v>
      </c>
      <c r="B46" s="67">
        <f>B42+B44</f>
        <v>1675</v>
      </c>
      <c r="C46" s="67">
        <f>C42+C44</f>
        <v>-393</v>
      </c>
      <c r="D46" s="67">
        <f>D42+D44</f>
        <v>1282</v>
      </c>
      <c r="F46" s="67">
        <f>F42+F44</f>
        <v>-964</v>
      </c>
      <c r="G46" s="67">
        <f>G42+G44</f>
        <v>-3101</v>
      </c>
      <c r="H46" s="67">
        <f>H42+H44</f>
        <v>-4065</v>
      </c>
      <c r="J46" s="65"/>
    </row>
    <row r="47" spans="1:3" ht="12.75" thickTop="1">
      <c r="A47" s="54"/>
      <c r="B47" s="54"/>
      <c r="C47" s="54"/>
    </row>
    <row r="48" ht="12.75">
      <c r="A48" s="2" t="s">
        <v>105</v>
      </c>
    </row>
  </sheetData>
  <mergeCells count="12">
    <mergeCell ref="A27:A28"/>
    <mergeCell ref="A5:H5"/>
    <mergeCell ref="A6:H6"/>
    <mergeCell ref="A7:H7"/>
    <mergeCell ref="B9:D9"/>
    <mergeCell ref="F9:H9"/>
    <mergeCell ref="F10:H10"/>
    <mergeCell ref="B10:D10"/>
    <mergeCell ref="A1:H1"/>
    <mergeCell ref="A2:H2"/>
    <mergeCell ref="A3:H3"/>
    <mergeCell ref="A4:H4"/>
  </mergeCells>
  <printOptions/>
  <pageMargins left="0.29" right="0.17" top="0.36" bottom="1.28" header="0.23" footer="0.5"/>
  <pageSetup fitToHeight="1" fitToWidth="1" horizontalDpi="600" verticalDpi="600" orientation="portrait" paperSize="9" scale="86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SheetLayoutView="100" workbookViewId="0" topLeftCell="B36">
      <selection activeCell="G51" sqref="G51"/>
    </sheetView>
  </sheetViews>
  <sheetFormatPr defaultColWidth="9.140625" defaultRowHeight="12.75"/>
  <cols>
    <col min="1" max="1" width="11.7109375" style="3" customWidth="1"/>
    <col min="2" max="2" width="5.7109375" style="3" customWidth="1"/>
    <col min="3" max="3" width="23.28125" style="3" customWidth="1"/>
    <col min="4" max="4" width="7.421875" style="3" customWidth="1"/>
    <col min="5" max="5" width="18.421875" style="6" customWidth="1"/>
    <col min="6" max="6" width="3.57421875" style="71" customWidth="1"/>
    <col min="7" max="7" width="19.421875" style="6" customWidth="1"/>
    <col min="8" max="16384" width="5.7109375" style="3" customWidth="1"/>
  </cols>
  <sheetData>
    <row r="1" spans="1:7" ht="14.25" customHeight="1">
      <c r="A1" s="138" t="s">
        <v>0</v>
      </c>
      <c r="B1" s="138"/>
      <c r="C1" s="138"/>
      <c r="D1" s="138"/>
      <c r="E1" s="138"/>
      <c r="F1" s="138"/>
      <c r="G1" s="138"/>
    </row>
    <row r="2" spans="1:7" ht="12.75">
      <c r="A2" s="138" t="s">
        <v>75</v>
      </c>
      <c r="B2" s="138"/>
      <c r="C2" s="138"/>
      <c r="D2" s="138"/>
      <c r="E2" s="138"/>
      <c r="F2" s="138"/>
      <c r="G2" s="138"/>
    </row>
    <row r="3" spans="1:7" ht="12.75">
      <c r="A3" s="138" t="s">
        <v>77</v>
      </c>
      <c r="B3" s="138"/>
      <c r="C3" s="138"/>
      <c r="D3" s="138"/>
      <c r="E3" s="138"/>
      <c r="F3" s="138"/>
      <c r="G3" s="138"/>
    </row>
    <row r="4" spans="1:7" ht="12.75">
      <c r="A4" s="138" t="s">
        <v>76</v>
      </c>
      <c r="B4" s="138"/>
      <c r="C4" s="138"/>
      <c r="D4" s="138"/>
      <c r="E4" s="138"/>
      <c r="F4" s="138"/>
      <c r="G4" s="138"/>
    </row>
    <row r="5" spans="1:7" ht="12.75">
      <c r="A5" s="137" t="s">
        <v>128</v>
      </c>
      <c r="B5" s="137"/>
      <c r="C5" s="137"/>
      <c r="D5" s="137"/>
      <c r="E5" s="137"/>
      <c r="F5" s="137"/>
      <c r="G5" s="137"/>
    </row>
    <row r="6" spans="1:7" ht="12.75">
      <c r="A6" s="138" t="s">
        <v>50</v>
      </c>
      <c r="B6" s="138"/>
      <c r="C6" s="138"/>
      <c r="D6" s="138"/>
      <c r="E6" s="138"/>
      <c r="F6" s="138"/>
      <c r="G6" s="138"/>
    </row>
    <row r="7" ht="12.75">
      <c r="D7" s="21"/>
    </row>
    <row r="8" spans="5:7" ht="12.75">
      <c r="E8" s="1" t="s">
        <v>1</v>
      </c>
      <c r="F8" s="75"/>
      <c r="G8" s="1" t="s">
        <v>120</v>
      </c>
    </row>
    <row r="9" spans="5:7" ht="12.75">
      <c r="E9" s="1" t="s">
        <v>2</v>
      </c>
      <c r="F9" s="75"/>
      <c r="G9" s="1" t="s">
        <v>22</v>
      </c>
    </row>
    <row r="10" spans="5:7" ht="12.75">
      <c r="E10" s="9" t="s">
        <v>129</v>
      </c>
      <c r="F10" s="76"/>
      <c r="G10" s="9" t="s">
        <v>104</v>
      </c>
    </row>
    <row r="11" spans="5:7" ht="12.75">
      <c r="E11" s="1" t="s">
        <v>3</v>
      </c>
      <c r="F11" s="75"/>
      <c r="G11" s="1" t="s">
        <v>3</v>
      </c>
    </row>
    <row r="12" spans="5:7" ht="12.75">
      <c r="E12" s="1" t="s">
        <v>85</v>
      </c>
      <c r="F12" s="75"/>
      <c r="G12" s="1" t="s">
        <v>86</v>
      </c>
    </row>
    <row r="13" spans="5:7" ht="12.75">
      <c r="E13" s="1"/>
      <c r="F13" s="75"/>
      <c r="G13" s="9"/>
    </row>
    <row r="14" spans="5:7" ht="12.75">
      <c r="E14" s="1"/>
      <c r="F14" s="75"/>
      <c r="G14" s="9"/>
    </row>
    <row r="15" spans="1:7" ht="12.75">
      <c r="A15" s="2" t="s">
        <v>84</v>
      </c>
      <c r="E15" s="93">
        <v>81049</v>
      </c>
      <c r="F15" s="77"/>
      <c r="G15" s="8">
        <v>87282</v>
      </c>
    </row>
    <row r="16" spans="1:7" ht="12.75">
      <c r="A16" s="2" t="s">
        <v>88</v>
      </c>
      <c r="E16" s="27">
        <v>3</v>
      </c>
      <c r="F16" s="78"/>
      <c r="G16" s="8">
        <v>3</v>
      </c>
    </row>
    <row r="17" spans="1:7" ht="12.75">
      <c r="A17" s="2" t="s">
        <v>156</v>
      </c>
      <c r="E17" s="27">
        <v>7</v>
      </c>
      <c r="F17" s="33"/>
      <c r="G17" s="112">
        <v>0</v>
      </c>
    </row>
    <row r="18" spans="5:7" ht="12.75">
      <c r="E18" s="8"/>
      <c r="F18" s="78"/>
      <c r="G18" s="8"/>
    </row>
    <row r="19" spans="1:7" ht="12.75" hidden="1">
      <c r="A19" s="2" t="s">
        <v>87</v>
      </c>
      <c r="E19" s="27">
        <f>'[1]BS working'!T18-2800</f>
        <v>0</v>
      </c>
      <c r="F19" s="33"/>
      <c r="G19" s="8">
        <v>0</v>
      </c>
    </row>
    <row r="20" spans="5:7" ht="12.75" hidden="1">
      <c r="E20" s="8"/>
      <c r="F20" s="78"/>
      <c r="G20" s="8"/>
    </row>
    <row r="21" spans="1:7" ht="12.75">
      <c r="A21" s="2" t="s">
        <v>4</v>
      </c>
      <c r="E21" s="10"/>
      <c r="F21" s="12"/>
      <c r="G21" s="11" t="s">
        <v>25</v>
      </c>
    </row>
    <row r="22" spans="2:7" ht="12.75">
      <c r="B22" s="2" t="s">
        <v>84</v>
      </c>
      <c r="E22" s="28">
        <v>0</v>
      </c>
      <c r="F22" s="74"/>
      <c r="G22" s="12">
        <v>785</v>
      </c>
    </row>
    <row r="23" spans="2:7" ht="12.75">
      <c r="B23" s="2" t="s">
        <v>5</v>
      </c>
      <c r="E23" s="28">
        <v>18234</v>
      </c>
      <c r="F23" s="74"/>
      <c r="G23" s="12">
        <v>16340</v>
      </c>
    </row>
    <row r="24" spans="2:7" ht="12.75">
      <c r="B24" s="2" t="s">
        <v>55</v>
      </c>
      <c r="E24" s="28">
        <v>19862</v>
      </c>
      <c r="F24" s="74"/>
      <c r="G24" s="12">
        <v>31464</v>
      </c>
    </row>
    <row r="25" spans="2:7" ht="12.75">
      <c r="B25" s="2" t="s">
        <v>157</v>
      </c>
      <c r="E25" s="28">
        <v>3494</v>
      </c>
      <c r="F25" s="74"/>
      <c r="G25" s="12">
        <v>6465</v>
      </c>
    </row>
    <row r="26" spans="2:7" ht="12.75">
      <c r="B26" s="2" t="s">
        <v>175</v>
      </c>
      <c r="E26" s="28">
        <v>0</v>
      </c>
      <c r="F26" s="74"/>
      <c r="G26" s="12">
        <v>66</v>
      </c>
    </row>
    <row r="27" spans="2:7" ht="12.75">
      <c r="B27" s="2" t="s">
        <v>56</v>
      </c>
      <c r="E27" s="28">
        <v>2337</v>
      </c>
      <c r="F27" s="74"/>
      <c r="G27" s="12">
        <v>126</v>
      </c>
    </row>
    <row r="28" spans="2:7" ht="12.75">
      <c r="B28" s="2" t="s">
        <v>80</v>
      </c>
      <c r="E28" s="28">
        <v>808</v>
      </c>
      <c r="F28" s="74"/>
      <c r="G28" s="12">
        <v>4539</v>
      </c>
    </row>
    <row r="29" spans="2:7" ht="12.75">
      <c r="B29" s="2" t="s">
        <v>81</v>
      </c>
      <c r="E29" s="28">
        <v>308</v>
      </c>
      <c r="F29" s="74"/>
      <c r="G29" s="12">
        <v>468</v>
      </c>
    </row>
    <row r="30" spans="5:7" ht="12.75">
      <c r="E30" s="22">
        <f>SUM(E22:E29)</f>
        <v>45043</v>
      </c>
      <c r="F30" s="74"/>
      <c r="G30" s="13">
        <f>SUM(G22:G29)</f>
        <v>60253</v>
      </c>
    </row>
    <row r="31" spans="5:7" ht="12.75">
      <c r="E31" s="28"/>
      <c r="F31" s="74"/>
      <c r="G31" s="12"/>
    </row>
    <row r="32" spans="1:7" ht="12.75">
      <c r="A32" s="2" t="s">
        <v>6</v>
      </c>
      <c r="E32" s="28"/>
      <c r="F32" s="74"/>
      <c r="G32" s="12"/>
    </row>
    <row r="33" spans="2:7" ht="12.75">
      <c r="B33" s="2" t="s">
        <v>57</v>
      </c>
      <c r="C33" s="2"/>
      <c r="E33" s="28">
        <v>12936</v>
      </c>
      <c r="F33" s="74"/>
      <c r="G33" s="12">
        <v>22708</v>
      </c>
    </row>
    <row r="34" spans="2:7" ht="12.75">
      <c r="B34" s="2" t="s">
        <v>79</v>
      </c>
      <c r="C34" s="2"/>
      <c r="E34" s="28">
        <v>14416</v>
      </c>
      <c r="F34" s="74"/>
      <c r="G34" s="12">
        <v>26845</v>
      </c>
    </row>
    <row r="35" spans="2:7" ht="12.75">
      <c r="B35" s="2" t="s">
        <v>146</v>
      </c>
      <c r="C35" s="2"/>
      <c r="E35" s="28">
        <v>4757</v>
      </c>
      <c r="F35" s="74"/>
      <c r="G35" s="12">
        <v>0</v>
      </c>
    </row>
    <row r="36" spans="2:7" ht="12.75">
      <c r="B36" s="2" t="s">
        <v>68</v>
      </c>
      <c r="C36" s="2"/>
      <c r="E36" s="28">
        <v>3008</v>
      </c>
      <c r="F36" s="74"/>
      <c r="G36" s="12">
        <v>2098</v>
      </c>
    </row>
    <row r="37" spans="2:7" ht="12.75">
      <c r="B37" s="2" t="s">
        <v>82</v>
      </c>
      <c r="C37" s="2"/>
      <c r="E37" s="28">
        <v>48</v>
      </c>
      <c r="F37" s="74"/>
      <c r="G37" s="12">
        <v>268</v>
      </c>
    </row>
    <row r="38" spans="2:7" ht="12.75">
      <c r="B38" s="2" t="s">
        <v>83</v>
      </c>
      <c r="C38" s="2"/>
      <c r="E38" s="28">
        <v>7210</v>
      </c>
      <c r="F38" s="74"/>
      <c r="G38" s="12">
        <v>10406</v>
      </c>
    </row>
    <row r="39" spans="2:7" ht="12.75">
      <c r="B39" s="2" t="s">
        <v>7</v>
      </c>
      <c r="C39" s="2"/>
      <c r="E39" s="28">
        <v>17953</v>
      </c>
      <c r="F39" s="74"/>
      <c r="G39" s="12">
        <v>22411</v>
      </c>
    </row>
    <row r="40" spans="2:7" ht="12.75">
      <c r="B40" s="2" t="s">
        <v>29</v>
      </c>
      <c r="C40" s="2"/>
      <c r="E40" s="28">
        <v>1009</v>
      </c>
      <c r="F40" s="74"/>
      <c r="G40" s="12">
        <v>4330</v>
      </c>
    </row>
    <row r="41" spans="2:7" ht="12.75">
      <c r="B41" s="2" t="s">
        <v>51</v>
      </c>
      <c r="C41" s="2"/>
      <c r="E41" s="28">
        <v>1905</v>
      </c>
      <c r="F41" s="74"/>
      <c r="G41" s="12">
        <v>544</v>
      </c>
    </row>
    <row r="42" spans="2:7" ht="12.75">
      <c r="B42" s="36" t="s">
        <v>114</v>
      </c>
      <c r="C42" s="2"/>
      <c r="E42" s="28">
        <v>0</v>
      </c>
      <c r="F42" s="74"/>
      <c r="G42" s="12">
        <v>138</v>
      </c>
    </row>
    <row r="43" spans="5:7" ht="12.75">
      <c r="E43" s="22">
        <f>SUM(E33:E42)</f>
        <v>63242</v>
      </c>
      <c r="F43" s="74"/>
      <c r="G43" s="13">
        <f>SUM(G33:G42)</f>
        <v>89748</v>
      </c>
    </row>
    <row r="44" spans="4:8" ht="12.75">
      <c r="D44" s="73"/>
      <c r="E44" s="33"/>
      <c r="F44" s="33"/>
      <c r="G44" s="78"/>
      <c r="H44" s="73"/>
    </row>
    <row r="45" spans="1:8" ht="12.75">
      <c r="A45" s="2" t="s">
        <v>8</v>
      </c>
      <c r="D45" s="73"/>
      <c r="E45" s="33">
        <f>E30-E43</f>
        <v>-18199</v>
      </c>
      <c r="F45" s="33"/>
      <c r="G45" s="78">
        <f>G30-G43</f>
        <v>-29495</v>
      </c>
      <c r="H45" s="73"/>
    </row>
    <row r="46" spans="5:7" ht="12.75">
      <c r="E46" s="27"/>
      <c r="F46" s="33"/>
      <c r="G46" s="8"/>
    </row>
    <row r="47" spans="1:7" ht="13.5" thickBot="1">
      <c r="A47" s="2" t="s">
        <v>67</v>
      </c>
      <c r="E47" s="95">
        <f>E15+E45+E17+E16</f>
        <v>62860</v>
      </c>
      <c r="F47" s="33"/>
      <c r="G47" s="15">
        <f>G15+G45+G16</f>
        <v>57790</v>
      </c>
    </row>
    <row r="48" spans="5:7" ht="13.5" thickTop="1">
      <c r="E48" s="8"/>
      <c r="F48" s="78"/>
      <c r="G48" s="8"/>
    </row>
    <row r="49" spans="1:7" ht="12.75">
      <c r="A49" s="2" t="s">
        <v>9</v>
      </c>
      <c r="B49" s="2"/>
      <c r="C49" s="2"/>
      <c r="D49" s="2"/>
      <c r="E49" s="27"/>
      <c r="F49" s="33"/>
      <c r="G49" s="8"/>
    </row>
    <row r="50" spans="1:7" ht="12.75">
      <c r="A50" s="2" t="s">
        <v>69</v>
      </c>
      <c r="B50" s="2"/>
      <c r="C50" s="2"/>
      <c r="D50" s="2"/>
      <c r="E50" s="27">
        <v>95325</v>
      </c>
      <c r="F50" s="33"/>
      <c r="G50" s="8">
        <v>73269</v>
      </c>
    </row>
    <row r="51" spans="1:7" ht="12.75">
      <c r="A51" s="2" t="s">
        <v>70</v>
      </c>
      <c r="B51" s="2"/>
      <c r="C51" s="2"/>
      <c r="D51" s="2"/>
      <c r="E51" s="27">
        <v>3136</v>
      </c>
      <c r="F51" s="33"/>
      <c r="G51" s="8">
        <v>3136</v>
      </c>
    </row>
    <row r="52" spans="1:7" ht="12.75">
      <c r="A52" s="2" t="s">
        <v>71</v>
      </c>
      <c r="B52" s="2"/>
      <c r="C52" s="2"/>
      <c r="D52" s="2"/>
      <c r="E52" s="27">
        <v>4577</v>
      </c>
      <c r="F52" s="33"/>
      <c r="G52" s="8">
        <v>3848</v>
      </c>
    </row>
    <row r="53" spans="1:7" ht="12.75">
      <c r="A53" s="2" t="s">
        <v>11</v>
      </c>
      <c r="B53" s="2"/>
      <c r="C53" s="2"/>
      <c r="D53" s="2"/>
      <c r="E53" s="27">
        <v>442</v>
      </c>
      <c r="F53" s="33"/>
      <c r="G53" s="8">
        <v>491</v>
      </c>
    </row>
    <row r="54" spans="1:7" ht="12.75">
      <c r="A54" s="2" t="s">
        <v>54</v>
      </c>
      <c r="B54" s="2"/>
      <c r="C54" s="2"/>
      <c r="D54" s="2"/>
      <c r="E54" s="27">
        <v>737</v>
      </c>
      <c r="F54" s="33"/>
      <c r="G54" s="8">
        <v>737</v>
      </c>
    </row>
    <row r="55" spans="1:7" ht="12.75">
      <c r="A55" s="2" t="s">
        <v>52</v>
      </c>
      <c r="B55" s="2"/>
      <c r="C55" s="2"/>
      <c r="D55" s="2"/>
      <c r="E55" s="27">
        <v>0</v>
      </c>
      <c r="F55" s="33"/>
      <c r="G55" s="8">
        <v>20391</v>
      </c>
    </row>
    <row r="56" spans="1:7" ht="12.75">
      <c r="A56" s="2" t="s">
        <v>53</v>
      </c>
      <c r="B56" s="2"/>
      <c r="C56" s="2"/>
      <c r="D56" s="2"/>
      <c r="E56" s="27">
        <v>7906</v>
      </c>
      <c r="F56" s="33"/>
      <c r="G56" s="8">
        <v>9176</v>
      </c>
    </row>
    <row r="57" spans="1:7" ht="12.75">
      <c r="A57" s="2" t="s">
        <v>74</v>
      </c>
      <c r="B57" s="2"/>
      <c r="C57" s="2"/>
      <c r="D57" s="2"/>
      <c r="E57" s="94">
        <v>-78449</v>
      </c>
      <c r="F57" s="33"/>
      <c r="G57" s="16">
        <v>-79587</v>
      </c>
    </row>
    <row r="58" spans="1:7" ht="12.75">
      <c r="A58" s="2"/>
      <c r="B58" s="2"/>
      <c r="C58" s="2"/>
      <c r="D58" s="2"/>
      <c r="E58" s="27">
        <f>SUM(E50:E57)</f>
        <v>33674</v>
      </c>
      <c r="F58" s="33"/>
      <c r="G58" s="8">
        <f>SUM(G50:G57)</f>
        <v>31461</v>
      </c>
    </row>
    <row r="59" spans="1:7" ht="12.75">
      <c r="A59" s="2"/>
      <c r="B59" s="2"/>
      <c r="C59" s="2"/>
      <c r="D59" s="2"/>
      <c r="E59" s="27"/>
      <c r="F59" s="33"/>
      <c r="G59" s="8"/>
    </row>
    <row r="60" spans="1:7" ht="12.75">
      <c r="A60" s="2" t="s">
        <v>68</v>
      </c>
      <c r="B60" s="2"/>
      <c r="C60" s="2"/>
      <c r="D60" s="2"/>
      <c r="E60" s="35">
        <v>4425</v>
      </c>
      <c r="F60" s="33"/>
      <c r="G60" s="10">
        <v>2838</v>
      </c>
    </row>
    <row r="61" spans="1:7" ht="12.75">
      <c r="A61" s="2" t="s">
        <v>51</v>
      </c>
      <c r="B61" s="2"/>
      <c r="C61" s="2"/>
      <c r="D61" s="2"/>
      <c r="E61" s="28">
        <v>3317</v>
      </c>
      <c r="F61" s="33"/>
      <c r="G61" s="34">
        <v>4162</v>
      </c>
    </row>
    <row r="62" spans="1:7" ht="14.25" customHeight="1">
      <c r="A62" s="2" t="s">
        <v>72</v>
      </c>
      <c r="B62" s="2"/>
      <c r="C62" s="2"/>
      <c r="D62" s="2"/>
      <c r="E62" s="28">
        <v>12062</v>
      </c>
      <c r="F62" s="33"/>
      <c r="G62" s="34">
        <v>11995</v>
      </c>
    </row>
    <row r="63" spans="1:7" ht="12.75">
      <c r="A63" s="36" t="s">
        <v>114</v>
      </c>
      <c r="B63" s="2"/>
      <c r="C63" s="2"/>
      <c r="D63" s="2"/>
      <c r="E63" s="23">
        <v>9382</v>
      </c>
      <c r="F63" s="33"/>
      <c r="G63" s="14">
        <v>7334</v>
      </c>
    </row>
    <row r="64" spans="1:7" ht="12.75">
      <c r="A64" s="2"/>
      <c r="B64" s="2"/>
      <c r="C64" s="2"/>
      <c r="D64" s="2"/>
      <c r="E64" s="96">
        <f>SUM(E60:E63)</f>
        <v>29186</v>
      </c>
      <c r="F64" s="33"/>
      <c r="G64" s="18">
        <f>SUM(G60:G63)</f>
        <v>26329</v>
      </c>
    </row>
    <row r="65" spans="1:7" ht="12.75">
      <c r="A65" s="2"/>
      <c r="B65" s="2"/>
      <c r="C65" s="2"/>
      <c r="D65" s="2"/>
      <c r="E65" s="33"/>
      <c r="F65" s="33"/>
      <c r="G65" s="33"/>
    </row>
    <row r="66" spans="1:7" ht="12.75">
      <c r="A66" s="2"/>
      <c r="B66" s="2"/>
      <c r="C66" s="2"/>
      <c r="D66" s="2"/>
      <c r="E66" s="27"/>
      <c r="F66" s="33"/>
      <c r="G66" s="8"/>
    </row>
    <row r="67" spans="1:7" ht="13.5" thickBot="1">
      <c r="A67" s="2"/>
      <c r="B67" s="2"/>
      <c r="C67" s="2"/>
      <c r="D67" s="2"/>
      <c r="E67" s="95">
        <f>SUM(E58:E63)</f>
        <v>62860</v>
      </c>
      <c r="F67" s="33"/>
      <c r="G67" s="15">
        <f>SUM(G58:G63)</f>
        <v>57790</v>
      </c>
    </row>
    <row r="68" spans="1:6" ht="13.5" thickTop="1">
      <c r="A68" s="2"/>
      <c r="B68" s="2"/>
      <c r="C68" s="2"/>
      <c r="D68" s="2"/>
      <c r="E68" s="7"/>
      <c r="F68" s="79"/>
    </row>
    <row r="69" spans="1:7" ht="13.5" thickBot="1">
      <c r="A69" s="2" t="s">
        <v>127</v>
      </c>
      <c r="B69" s="2"/>
      <c r="C69" s="2"/>
      <c r="D69" s="2"/>
      <c r="E69" s="97">
        <v>0.3533</v>
      </c>
      <c r="F69" s="80"/>
      <c r="G69" s="81">
        <v>0.4294</v>
      </c>
    </row>
    <row r="70" spans="1:7" ht="13.5" thickTop="1">
      <c r="A70" s="2"/>
      <c r="B70" s="2"/>
      <c r="C70" s="2"/>
      <c r="D70" s="2"/>
      <c r="E70" s="80"/>
      <c r="F70" s="80"/>
      <c r="G70" s="98"/>
    </row>
    <row r="72" spans="1:7" ht="12.75">
      <c r="A72" s="139" t="s">
        <v>105</v>
      </c>
      <c r="B72" s="139"/>
      <c r="C72" s="139"/>
      <c r="D72" s="139"/>
      <c r="E72" s="139"/>
      <c r="F72" s="139"/>
      <c r="G72" s="139"/>
    </row>
    <row r="73" spans="1:7" ht="12.75">
      <c r="A73" s="139"/>
      <c r="B73" s="139"/>
      <c r="C73" s="139"/>
      <c r="D73" s="139"/>
      <c r="E73" s="139"/>
      <c r="F73" s="139"/>
      <c r="G73" s="139"/>
    </row>
  </sheetData>
  <mergeCells count="7">
    <mergeCell ref="A5:G5"/>
    <mergeCell ref="A6:G6"/>
    <mergeCell ref="A72:G73"/>
    <mergeCell ref="A1:G1"/>
    <mergeCell ref="A2:G2"/>
    <mergeCell ref="A3:G3"/>
    <mergeCell ref="A4:G4"/>
  </mergeCells>
  <printOptions/>
  <pageMargins left="0.48" right="0.18" top="0.5" bottom="0.354330708661417" header="0.26" footer="0.36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3"/>
  <sheetViews>
    <sheetView zoomScaleSheetLayoutView="100" workbookViewId="0" topLeftCell="A25">
      <selection activeCell="D36" sqref="D36"/>
    </sheetView>
  </sheetViews>
  <sheetFormatPr defaultColWidth="9.140625" defaultRowHeight="12.75"/>
  <cols>
    <col min="1" max="1" width="10.8515625" style="38" customWidth="1"/>
    <col min="2" max="2" width="14.28125" style="38" customWidth="1"/>
    <col min="3" max="3" width="2.00390625" style="38" customWidth="1"/>
    <col min="4" max="4" width="12.00390625" style="37" customWidth="1"/>
    <col min="5" max="5" width="11.7109375" style="37" customWidth="1"/>
    <col min="6" max="6" width="10.421875" style="37" customWidth="1"/>
    <col min="7" max="7" width="12.57421875" style="37" customWidth="1"/>
    <col min="8" max="8" width="11.8515625" style="37" customWidth="1"/>
    <col min="9" max="9" width="12.140625" style="37" customWidth="1"/>
    <col min="10" max="10" width="13.421875" style="37" customWidth="1"/>
    <col min="11" max="11" width="12.8515625" style="37" customWidth="1"/>
    <col min="12" max="12" width="13.28125" style="37" customWidth="1"/>
    <col min="13" max="13" width="9.140625" style="37" customWidth="1"/>
    <col min="14" max="16384" width="9.140625" style="38" customWidth="1"/>
  </cols>
  <sheetData>
    <row r="1" spans="1:12" ht="1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3" s="39" customFormat="1" ht="12">
      <c r="A2" s="143" t="s">
        <v>75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40"/>
    </row>
    <row r="3" spans="1:13" s="39" customFormat="1" ht="12">
      <c r="A3" s="143" t="s">
        <v>77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40"/>
    </row>
    <row r="4" spans="1:13" s="39" customFormat="1" ht="12">
      <c r="A4" s="143" t="s">
        <v>76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40"/>
    </row>
    <row r="5" spans="1:13" s="39" customFormat="1" ht="12">
      <c r="A5" s="146" t="s">
        <v>128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40"/>
    </row>
    <row r="6" spans="1:13" s="39" customFormat="1" ht="12">
      <c r="A6" s="143" t="s">
        <v>78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40"/>
    </row>
    <row r="7" spans="1:13" s="39" customFormat="1" ht="12">
      <c r="A7" s="151" t="s">
        <v>163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40"/>
    </row>
    <row r="8" spans="4:13" s="39" customFormat="1" ht="12"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4:13" s="39" customFormat="1" ht="12">
      <c r="D9" s="37"/>
      <c r="E9" s="37"/>
      <c r="F9" s="37"/>
      <c r="G9" s="37"/>
      <c r="H9" s="37"/>
      <c r="I9" s="41" t="s">
        <v>60</v>
      </c>
      <c r="J9" s="41" t="s">
        <v>60</v>
      </c>
      <c r="K9" s="37"/>
      <c r="L9" s="37"/>
      <c r="M9" s="40"/>
    </row>
    <row r="10" spans="5:10" ht="12">
      <c r="E10" s="37" t="s">
        <v>25</v>
      </c>
      <c r="H10" s="41" t="s">
        <v>58</v>
      </c>
      <c r="I10" s="41" t="s">
        <v>61</v>
      </c>
      <c r="J10" s="41" t="s">
        <v>61</v>
      </c>
    </row>
    <row r="11" spans="4:12" ht="12">
      <c r="D11" s="41" t="s">
        <v>31</v>
      </c>
      <c r="E11" s="41" t="s">
        <v>33</v>
      </c>
      <c r="F11" s="41" t="s">
        <v>35</v>
      </c>
      <c r="G11" s="41" t="s">
        <v>36</v>
      </c>
      <c r="H11" s="41" t="s">
        <v>62</v>
      </c>
      <c r="I11" s="41" t="s">
        <v>63</v>
      </c>
      <c r="J11" s="41" t="s">
        <v>65</v>
      </c>
      <c r="K11" s="41" t="s">
        <v>38</v>
      </c>
      <c r="L11" s="41"/>
    </row>
    <row r="12" spans="2:12" ht="12">
      <c r="B12" s="39"/>
      <c r="C12" s="39"/>
      <c r="D12" s="41" t="s">
        <v>32</v>
      </c>
      <c r="E12" s="41" t="s">
        <v>34</v>
      </c>
      <c r="F12" s="41" t="s">
        <v>10</v>
      </c>
      <c r="G12" s="41" t="s">
        <v>37</v>
      </c>
      <c r="H12" s="41" t="s">
        <v>59</v>
      </c>
      <c r="I12" s="41" t="s">
        <v>64</v>
      </c>
      <c r="J12" s="41" t="s">
        <v>66</v>
      </c>
      <c r="K12" s="41" t="s">
        <v>39</v>
      </c>
      <c r="L12" s="41" t="s">
        <v>40</v>
      </c>
    </row>
    <row r="13" spans="1:12" ht="12">
      <c r="A13" s="42"/>
      <c r="B13" s="39"/>
      <c r="C13" s="39"/>
      <c r="D13" s="41" t="s">
        <v>3</v>
      </c>
      <c r="E13" s="41" t="s">
        <v>3</v>
      </c>
      <c r="F13" s="41" t="s">
        <v>3</v>
      </c>
      <c r="G13" s="41" t="s">
        <v>3</v>
      </c>
      <c r="H13" s="41" t="s">
        <v>3</v>
      </c>
      <c r="I13" s="41" t="s">
        <v>3</v>
      </c>
      <c r="J13" s="41" t="s">
        <v>3</v>
      </c>
      <c r="K13" s="41" t="s">
        <v>3</v>
      </c>
      <c r="L13" s="41" t="s">
        <v>3</v>
      </c>
    </row>
    <row r="14" spans="1:12" ht="12">
      <c r="A14" s="39"/>
      <c r="B14" s="39"/>
      <c r="C14" s="43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2">
      <c r="A15" s="38" t="s">
        <v>132</v>
      </c>
      <c r="B15" s="39"/>
      <c r="C15" s="43"/>
      <c r="D15" s="44">
        <v>73269</v>
      </c>
      <c r="E15" s="44">
        <v>3136</v>
      </c>
      <c r="F15" s="44">
        <v>3848</v>
      </c>
      <c r="G15" s="44">
        <v>491</v>
      </c>
      <c r="H15" s="44">
        <v>737</v>
      </c>
      <c r="I15" s="44">
        <v>20391</v>
      </c>
      <c r="J15" s="44">
        <v>9176</v>
      </c>
      <c r="K15" s="44">
        <v>-79587</v>
      </c>
      <c r="L15" s="44">
        <f>SUM(D15:K15)</f>
        <v>31461</v>
      </c>
    </row>
    <row r="16" spans="1:12" ht="12">
      <c r="A16" s="39"/>
      <c r="B16" s="39"/>
      <c r="C16" s="43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2">
      <c r="A17" s="38" t="s">
        <v>139</v>
      </c>
      <c r="B17" s="39"/>
      <c r="C17" s="43"/>
      <c r="D17" s="119">
        <v>395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-395</v>
      </c>
      <c r="L17" s="118">
        <f aca="true" t="shared" si="0" ref="L17:L28">SUM(D17:K17)</f>
        <v>0</v>
      </c>
    </row>
    <row r="18" spans="1:12" ht="12">
      <c r="A18" s="38" t="s">
        <v>154</v>
      </c>
      <c r="B18" s="39"/>
      <c r="C18" s="43"/>
      <c r="D18" s="120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137</v>
      </c>
      <c r="L18" s="122">
        <f>SUM(D18:K18)</f>
        <v>137</v>
      </c>
    </row>
    <row r="19" spans="1:12" ht="12">
      <c r="A19" s="38" t="s">
        <v>141</v>
      </c>
      <c r="B19" s="39"/>
      <c r="C19" s="43"/>
      <c r="D19" s="123"/>
      <c r="E19" s="124"/>
      <c r="F19" s="124">
        <v>-114</v>
      </c>
      <c r="G19" s="124"/>
      <c r="H19" s="124"/>
      <c r="I19" s="124"/>
      <c r="J19" s="124"/>
      <c r="K19" s="124">
        <v>114</v>
      </c>
      <c r="L19" s="125">
        <f>SUM(D19:K19)</f>
        <v>0</v>
      </c>
    </row>
    <row r="20" spans="2:12" ht="12">
      <c r="B20" s="39"/>
      <c r="C20" s="43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3" ht="12">
      <c r="A21" s="150" t="s">
        <v>171</v>
      </c>
      <c r="B21" s="150"/>
      <c r="C21" s="43"/>
    </row>
    <row r="22" spans="1:12" ht="12">
      <c r="A22" s="150"/>
      <c r="B22" s="150"/>
      <c r="C22" s="43"/>
      <c r="D22" s="44">
        <f aca="true" t="shared" si="1" ref="D22:L22">SUM(D17:D19)</f>
        <v>395</v>
      </c>
      <c r="E22" s="44">
        <f t="shared" si="1"/>
        <v>0</v>
      </c>
      <c r="F22" s="44">
        <f t="shared" si="1"/>
        <v>-114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-144</v>
      </c>
      <c r="L22" s="44">
        <f t="shared" si="1"/>
        <v>137</v>
      </c>
    </row>
    <row r="23" spans="2:12" ht="12">
      <c r="B23" s="39"/>
      <c r="C23" s="43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2">
      <c r="A24" s="38" t="s">
        <v>147</v>
      </c>
      <c r="B24" s="39"/>
      <c r="C24" s="43"/>
      <c r="D24" s="44">
        <v>1270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-1270</v>
      </c>
      <c r="K24" s="44">
        <v>0</v>
      </c>
      <c r="L24" s="44">
        <f t="shared" si="0"/>
        <v>0</v>
      </c>
    </row>
    <row r="25" spans="1:12" ht="12">
      <c r="A25" s="38" t="s">
        <v>148</v>
      </c>
      <c r="B25" s="39"/>
      <c r="C25" s="43"/>
      <c r="D25" s="44">
        <v>20391</v>
      </c>
      <c r="E25" s="44">
        <v>0</v>
      </c>
      <c r="F25" s="44">
        <v>0</v>
      </c>
      <c r="G25" s="44">
        <v>0</v>
      </c>
      <c r="H25" s="44">
        <v>0</v>
      </c>
      <c r="I25" s="44">
        <v>-20391</v>
      </c>
      <c r="J25" s="44">
        <v>0</v>
      </c>
      <c r="K25" s="44">
        <v>0</v>
      </c>
      <c r="L25" s="44">
        <f t="shared" si="0"/>
        <v>0</v>
      </c>
    </row>
    <row r="26" spans="1:12" ht="12">
      <c r="A26" s="38" t="s">
        <v>155</v>
      </c>
      <c r="B26" s="39"/>
      <c r="C26" s="43"/>
      <c r="D26" s="44">
        <v>0</v>
      </c>
      <c r="E26" s="44"/>
      <c r="F26" s="44">
        <v>843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f t="shared" si="0"/>
        <v>843</v>
      </c>
    </row>
    <row r="27" spans="1:12" ht="12">
      <c r="A27" s="38" t="s">
        <v>150</v>
      </c>
      <c r="B27" s="39"/>
      <c r="C27" s="43"/>
      <c r="D27" s="44">
        <v>0</v>
      </c>
      <c r="E27" s="44">
        <v>0</v>
      </c>
      <c r="F27" s="44">
        <v>0</v>
      </c>
      <c r="G27" s="44">
        <v>-49</v>
      </c>
      <c r="H27" s="44">
        <v>0</v>
      </c>
      <c r="I27" s="44">
        <v>0</v>
      </c>
      <c r="J27" s="44">
        <v>0</v>
      </c>
      <c r="K27" s="44">
        <v>0</v>
      </c>
      <c r="L27" s="44">
        <f t="shared" si="0"/>
        <v>-49</v>
      </c>
    </row>
    <row r="28" spans="1:12" ht="12.75" customHeight="1">
      <c r="A28" s="38" t="s">
        <v>149</v>
      </c>
      <c r="B28" s="39"/>
      <c r="C28" s="43"/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1282</v>
      </c>
      <c r="L28" s="44">
        <f t="shared" si="0"/>
        <v>1282</v>
      </c>
    </row>
    <row r="29" spans="2:12" ht="12">
      <c r="B29" s="39"/>
      <c r="C29" s="43"/>
      <c r="D29" s="44"/>
      <c r="E29" s="44"/>
      <c r="F29" s="44"/>
      <c r="G29" s="44"/>
      <c r="H29" s="44"/>
      <c r="I29" s="44"/>
      <c r="J29" s="44"/>
      <c r="K29" s="45"/>
      <c r="L29" s="44"/>
    </row>
    <row r="30" spans="1:12" ht="12">
      <c r="A30" s="39"/>
      <c r="B30" s="39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 thickBot="1">
      <c r="A31" s="39" t="s">
        <v>131</v>
      </c>
      <c r="B31" s="39"/>
      <c r="C31" s="46"/>
      <c r="D31" s="48">
        <f aca="true" t="shared" si="2" ref="D31:L31">SUM(D22:D29)+D15</f>
        <v>95325</v>
      </c>
      <c r="E31" s="48">
        <f t="shared" si="2"/>
        <v>3136</v>
      </c>
      <c r="F31" s="48">
        <f t="shared" si="2"/>
        <v>4577</v>
      </c>
      <c r="G31" s="48">
        <f t="shared" si="2"/>
        <v>442</v>
      </c>
      <c r="H31" s="48">
        <f t="shared" si="2"/>
        <v>737</v>
      </c>
      <c r="I31" s="48">
        <f t="shared" si="2"/>
        <v>0</v>
      </c>
      <c r="J31" s="48">
        <f t="shared" si="2"/>
        <v>7906</v>
      </c>
      <c r="K31" s="48">
        <f t="shared" si="2"/>
        <v>-78449</v>
      </c>
      <c r="L31" s="48">
        <f t="shared" si="2"/>
        <v>33674</v>
      </c>
    </row>
    <row r="32" spans="3:5" ht="12.75" thickTop="1">
      <c r="C32" s="49"/>
      <c r="E32" s="50"/>
    </row>
    <row r="33" spans="3:5" ht="12">
      <c r="C33" s="49"/>
      <c r="E33" s="50"/>
    </row>
    <row r="34" spans="1:12" ht="12">
      <c r="A34" s="151" t="s">
        <v>164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</row>
    <row r="36" spans="4:12" ht="12">
      <c r="D36" s="40"/>
      <c r="E36" s="40"/>
      <c r="F36" s="40"/>
      <c r="G36" s="40"/>
      <c r="H36" s="40"/>
      <c r="I36" s="41" t="s">
        <v>60</v>
      </c>
      <c r="J36" s="41" t="s">
        <v>60</v>
      </c>
      <c r="K36" s="40"/>
      <c r="L36" s="40"/>
    </row>
    <row r="37" spans="4:12" ht="12">
      <c r="D37" s="40"/>
      <c r="E37" s="40"/>
      <c r="F37" s="40"/>
      <c r="G37" s="40"/>
      <c r="H37" s="41" t="s">
        <v>58</v>
      </c>
      <c r="I37" s="41" t="s">
        <v>61</v>
      </c>
      <c r="J37" s="41" t="s">
        <v>61</v>
      </c>
      <c r="K37" s="40"/>
      <c r="L37" s="40"/>
    </row>
    <row r="38" spans="4:12" ht="12">
      <c r="D38" s="41" t="s">
        <v>31</v>
      </c>
      <c r="E38" s="41" t="s">
        <v>33</v>
      </c>
      <c r="F38" s="41" t="s">
        <v>35</v>
      </c>
      <c r="G38" s="41" t="s">
        <v>36</v>
      </c>
      <c r="H38" s="41" t="s">
        <v>62</v>
      </c>
      <c r="I38" s="41" t="s">
        <v>63</v>
      </c>
      <c r="J38" s="41" t="s">
        <v>65</v>
      </c>
      <c r="K38" s="41" t="s">
        <v>38</v>
      </c>
      <c r="L38" s="41"/>
    </row>
    <row r="39" spans="2:12" ht="12">
      <c r="B39" s="39"/>
      <c r="C39" s="39"/>
      <c r="D39" s="41" t="s">
        <v>32</v>
      </c>
      <c r="E39" s="41" t="s">
        <v>34</v>
      </c>
      <c r="F39" s="41" t="s">
        <v>10</v>
      </c>
      <c r="G39" s="41" t="s">
        <v>37</v>
      </c>
      <c r="H39" s="41" t="s">
        <v>59</v>
      </c>
      <c r="I39" s="41" t="s">
        <v>64</v>
      </c>
      <c r="J39" s="41" t="s">
        <v>66</v>
      </c>
      <c r="K39" s="41" t="s">
        <v>39</v>
      </c>
      <c r="L39" s="41" t="s">
        <v>40</v>
      </c>
    </row>
    <row r="40" spans="1:12" ht="12">
      <c r="A40" s="42"/>
      <c r="B40" s="39"/>
      <c r="C40" s="39"/>
      <c r="D40" s="41" t="s">
        <v>3</v>
      </c>
      <c r="E40" s="41" t="s">
        <v>3</v>
      </c>
      <c r="F40" s="41" t="s">
        <v>3</v>
      </c>
      <c r="G40" s="41" t="s">
        <v>3</v>
      </c>
      <c r="H40" s="41" t="s">
        <v>3</v>
      </c>
      <c r="I40" s="41" t="s">
        <v>3</v>
      </c>
      <c r="J40" s="41" t="s">
        <v>3</v>
      </c>
      <c r="K40" s="41" t="s">
        <v>3</v>
      </c>
      <c r="L40" s="41" t="s">
        <v>3</v>
      </c>
    </row>
    <row r="41" spans="1:12" ht="12">
      <c r="A41" s="39"/>
      <c r="B41" s="39"/>
      <c r="C41" s="39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">
      <c r="A42" s="38" t="s">
        <v>133</v>
      </c>
      <c r="B42" s="39"/>
      <c r="C42" s="39"/>
      <c r="D42" s="44">
        <v>73269</v>
      </c>
      <c r="E42" s="44">
        <v>3136</v>
      </c>
      <c r="F42" s="44">
        <v>3849</v>
      </c>
      <c r="G42" s="44">
        <v>540</v>
      </c>
      <c r="H42" s="44">
        <v>737</v>
      </c>
      <c r="I42" s="44">
        <v>20391</v>
      </c>
      <c r="J42" s="44">
        <v>8739</v>
      </c>
      <c r="K42" s="44">
        <v>-75086</v>
      </c>
      <c r="L42" s="44">
        <f>SUM(D42:K42)</f>
        <v>35575</v>
      </c>
    </row>
    <row r="43" spans="2:12" ht="12">
      <c r="B43" s="39"/>
      <c r="C43" s="39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">
      <c r="A44" s="38" t="s">
        <v>139</v>
      </c>
      <c r="B44" s="39"/>
      <c r="C44" s="39"/>
      <c r="D44" s="119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437</v>
      </c>
      <c r="K44" s="47">
        <v>-437</v>
      </c>
      <c r="L44" s="118">
        <f>SUM(D44:K44)</f>
        <v>0</v>
      </c>
    </row>
    <row r="45" spans="1:12" ht="12">
      <c r="A45" s="38" t="s">
        <v>141</v>
      </c>
      <c r="B45" s="39"/>
      <c r="C45" s="39"/>
      <c r="D45" s="123">
        <v>0</v>
      </c>
      <c r="E45" s="124">
        <v>0</v>
      </c>
      <c r="F45" s="124">
        <v>-1</v>
      </c>
      <c r="G45" s="124">
        <v>0</v>
      </c>
      <c r="H45" s="124">
        <v>0</v>
      </c>
      <c r="I45" s="124">
        <v>0</v>
      </c>
      <c r="J45" s="124">
        <v>0</v>
      </c>
      <c r="K45" s="124">
        <v>1</v>
      </c>
      <c r="L45" s="125">
        <f>SUM(D45:K45)</f>
        <v>0</v>
      </c>
    </row>
    <row r="46" spans="2:12" ht="12">
      <c r="B46" s="39"/>
      <c r="C46" s="39"/>
      <c r="D46" s="121"/>
      <c r="E46" s="121"/>
      <c r="F46" s="121"/>
      <c r="G46" s="121"/>
      <c r="H46" s="121"/>
      <c r="I46" s="121"/>
      <c r="J46" s="121"/>
      <c r="K46" s="121"/>
      <c r="L46" s="121"/>
    </row>
    <row r="47" spans="1:12" ht="12">
      <c r="A47" s="150" t="s">
        <v>171</v>
      </c>
      <c r="B47" s="150"/>
      <c r="C47" s="39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">
      <c r="A48" s="150"/>
      <c r="B48" s="150"/>
      <c r="C48" s="39"/>
      <c r="D48" s="44">
        <f>SUM(D44:D47)</f>
        <v>0</v>
      </c>
      <c r="E48" s="44">
        <f aca="true" t="shared" si="3" ref="E48:L48">SUM(E44:E47)</f>
        <v>0</v>
      </c>
      <c r="F48" s="44">
        <f t="shared" si="3"/>
        <v>-1</v>
      </c>
      <c r="G48" s="44">
        <f t="shared" si="3"/>
        <v>0</v>
      </c>
      <c r="H48" s="44">
        <f t="shared" si="3"/>
        <v>0</v>
      </c>
      <c r="I48" s="44">
        <f t="shared" si="3"/>
        <v>0</v>
      </c>
      <c r="J48" s="44">
        <f t="shared" si="3"/>
        <v>437</v>
      </c>
      <c r="K48" s="44">
        <f t="shared" si="3"/>
        <v>-436</v>
      </c>
      <c r="L48" s="44">
        <f t="shared" si="3"/>
        <v>0</v>
      </c>
    </row>
    <row r="49" spans="1:12" ht="12">
      <c r="A49" s="126"/>
      <c r="B49" s="126"/>
      <c r="C49" s="39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">
      <c r="A50" s="38" t="s">
        <v>150</v>
      </c>
      <c r="B50" s="39"/>
      <c r="C50" s="39"/>
      <c r="D50" s="44">
        <v>0</v>
      </c>
      <c r="E50" s="44">
        <v>0</v>
      </c>
      <c r="F50" s="44">
        <v>0</v>
      </c>
      <c r="G50" s="44">
        <v>-49</v>
      </c>
      <c r="H50" s="44">
        <v>0</v>
      </c>
      <c r="I50" s="44">
        <v>0</v>
      </c>
      <c r="J50" s="44">
        <v>0</v>
      </c>
      <c r="K50" s="44">
        <v>0</v>
      </c>
      <c r="L50" s="44">
        <f>SUM(D50:K50)</f>
        <v>-49</v>
      </c>
    </row>
    <row r="51" spans="1:12" ht="12">
      <c r="A51" s="38" t="s">
        <v>172</v>
      </c>
      <c r="B51" s="39"/>
      <c r="C51" s="39"/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-4065</v>
      </c>
      <c r="L51" s="44">
        <f>SUM(D51:K51)</f>
        <v>-4065</v>
      </c>
    </row>
    <row r="52" spans="2:12" ht="12">
      <c r="B52" s="39"/>
      <c r="C52" s="39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">
      <c r="A53" s="39"/>
      <c r="B53" s="39"/>
      <c r="C53" s="51"/>
      <c r="D53" s="47"/>
      <c r="E53" s="47"/>
      <c r="F53" s="47"/>
      <c r="G53" s="47"/>
      <c r="H53" s="47"/>
      <c r="I53" s="47"/>
      <c r="J53" s="47"/>
      <c r="K53" s="47"/>
      <c r="L53" s="47"/>
    </row>
    <row r="54" spans="1:59" ht="12.75" thickBot="1">
      <c r="A54" s="39" t="s">
        <v>140</v>
      </c>
      <c r="B54" s="39"/>
      <c r="C54" s="51"/>
      <c r="D54" s="48">
        <f>SUM(D47:D52)+D42</f>
        <v>73269</v>
      </c>
      <c r="E54" s="48">
        <f aca="true" t="shared" si="4" ref="E54:L54">SUM(E47:E52)+E42</f>
        <v>3136</v>
      </c>
      <c r="F54" s="48">
        <f t="shared" si="4"/>
        <v>3848</v>
      </c>
      <c r="G54" s="48">
        <f t="shared" si="4"/>
        <v>491</v>
      </c>
      <c r="H54" s="48">
        <f t="shared" si="4"/>
        <v>737</v>
      </c>
      <c r="I54" s="48">
        <f t="shared" si="4"/>
        <v>20391</v>
      </c>
      <c r="J54" s="48">
        <f t="shared" si="4"/>
        <v>9176</v>
      </c>
      <c r="K54" s="48">
        <f t="shared" si="4"/>
        <v>-79587</v>
      </c>
      <c r="L54" s="48">
        <f t="shared" si="4"/>
        <v>31461</v>
      </c>
      <c r="BG54" s="38">
        <v>0</v>
      </c>
    </row>
    <row r="55" spans="3:12" ht="12.75" thickTop="1">
      <c r="C55" s="49"/>
      <c r="D55" s="44"/>
      <c r="E55" s="44"/>
      <c r="F55" s="44"/>
      <c r="G55" s="44"/>
      <c r="H55" s="44"/>
      <c r="I55" s="44"/>
      <c r="J55" s="44"/>
      <c r="K55" s="44"/>
      <c r="L55" s="44"/>
    </row>
    <row r="56" spans="3:12" ht="12">
      <c r="C56" s="49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">
      <c r="A57" s="39" t="s">
        <v>105</v>
      </c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82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">
      <c r="A59" s="39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2">
      <c r="A60" s="52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2">
      <c r="A61" s="39"/>
      <c r="D61" s="44"/>
      <c r="E61" s="44"/>
      <c r="F61" s="44"/>
      <c r="G61" s="44"/>
      <c r="H61" s="44"/>
      <c r="I61" s="44"/>
      <c r="J61" s="44"/>
      <c r="K61" s="44"/>
      <c r="L61" s="44"/>
    </row>
    <row r="63" ht="12">
      <c r="A63" s="39"/>
    </row>
    <row r="1493" ht="12">
      <c r="IV1493" s="38" t="s">
        <v>89</v>
      </c>
    </row>
  </sheetData>
  <mergeCells count="10">
    <mergeCell ref="A47:B48"/>
    <mergeCell ref="A34:L34"/>
    <mergeCell ref="A5:L5"/>
    <mergeCell ref="A6:L6"/>
    <mergeCell ref="A7:L7"/>
    <mergeCell ref="A21:B22"/>
    <mergeCell ref="A1:L1"/>
    <mergeCell ref="A2:L2"/>
    <mergeCell ref="A3:L3"/>
    <mergeCell ref="A4:L4"/>
  </mergeCells>
  <printOptions/>
  <pageMargins left="0.24" right="0.16" top="0.32" bottom="0.984251968503937" header="0.59" footer="0.511811023622047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52">
      <selection activeCell="H11" sqref="H11"/>
    </sheetView>
  </sheetViews>
  <sheetFormatPr defaultColWidth="9.140625" defaultRowHeight="12.75"/>
  <cols>
    <col min="1" max="1" width="29.421875" style="3" customWidth="1"/>
    <col min="2" max="2" width="9.140625" style="3" customWidth="1"/>
    <col min="3" max="3" width="8.57421875" style="3" customWidth="1"/>
    <col min="4" max="4" width="9.140625" style="3" customWidth="1"/>
    <col min="5" max="5" width="4.00390625" style="3" customWidth="1"/>
    <col min="6" max="6" width="13.421875" style="4" bestFit="1" customWidth="1"/>
    <col min="7" max="7" width="3.421875" style="3" customWidth="1"/>
    <col min="8" max="8" width="13.421875" style="4" bestFit="1" customWidth="1"/>
    <col min="9" max="9" width="9.140625" style="6" customWidth="1"/>
    <col min="10" max="16384" width="9.140625" style="3" customWidth="1"/>
  </cols>
  <sheetData>
    <row r="1" spans="1:8" ht="12.75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2.75">
      <c r="A2" s="138" t="s">
        <v>75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77</v>
      </c>
      <c r="B3" s="138"/>
      <c r="C3" s="138"/>
      <c r="D3" s="138"/>
      <c r="E3" s="138"/>
      <c r="F3" s="138"/>
      <c r="G3" s="138"/>
      <c r="H3" s="138"/>
    </row>
    <row r="4" spans="1:8" ht="12.75">
      <c r="A4" s="138" t="s">
        <v>76</v>
      </c>
      <c r="B4" s="138"/>
      <c r="C4" s="138"/>
      <c r="D4" s="138"/>
      <c r="E4" s="138"/>
      <c r="F4" s="138"/>
      <c r="G4" s="138"/>
      <c r="H4" s="138"/>
    </row>
    <row r="5" spans="1:8" ht="12.75">
      <c r="A5" s="137" t="s">
        <v>128</v>
      </c>
      <c r="B5" s="137"/>
      <c r="C5" s="137"/>
      <c r="D5" s="137"/>
      <c r="E5" s="137"/>
      <c r="F5" s="137"/>
      <c r="G5" s="137"/>
      <c r="H5" s="137"/>
    </row>
    <row r="6" spans="1:8" ht="12.75">
      <c r="A6" s="138" t="s">
        <v>41</v>
      </c>
      <c r="B6" s="138"/>
      <c r="C6" s="138"/>
      <c r="D6" s="138"/>
      <c r="E6" s="138"/>
      <c r="F6" s="138"/>
      <c r="G6" s="138"/>
      <c r="H6" s="138"/>
    </row>
    <row r="8" spans="6:8" ht="12.75">
      <c r="F8" s="21" t="s">
        <v>134</v>
      </c>
      <c r="H8" s="83" t="s">
        <v>134</v>
      </c>
    </row>
    <row r="9" spans="6:8" ht="12.75">
      <c r="F9" s="21" t="s">
        <v>92</v>
      </c>
      <c r="H9" s="83" t="s">
        <v>92</v>
      </c>
    </row>
    <row r="10" spans="6:8" ht="12.75">
      <c r="F10" s="109" t="s">
        <v>129</v>
      </c>
      <c r="H10" s="110" t="s">
        <v>104</v>
      </c>
    </row>
    <row r="11" spans="6:8" ht="12.75">
      <c r="F11" s="1" t="s">
        <v>85</v>
      </c>
      <c r="H11" s="4" t="s">
        <v>86</v>
      </c>
    </row>
    <row r="12" spans="6:8" ht="12.75">
      <c r="F12" s="21" t="s">
        <v>3</v>
      </c>
      <c r="H12" s="83" t="s">
        <v>3</v>
      </c>
    </row>
    <row r="13" spans="6:8" ht="12.75">
      <c r="F13" s="21"/>
      <c r="H13" s="110"/>
    </row>
    <row r="14" spans="6:8" ht="12.75">
      <c r="F14" s="21"/>
      <c r="H14" s="83"/>
    </row>
    <row r="15" spans="1:6" ht="12.75">
      <c r="A15" s="2" t="s">
        <v>118</v>
      </c>
      <c r="F15" s="5"/>
    </row>
    <row r="16" spans="1:8" ht="12.75">
      <c r="A16" s="2"/>
      <c r="F16" s="5"/>
      <c r="H16" s="5"/>
    </row>
    <row r="17" spans="1:8" ht="12.75">
      <c r="A17" s="2" t="s">
        <v>48</v>
      </c>
      <c r="F17" s="5"/>
      <c r="H17" s="5"/>
    </row>
    <row r="18" spans="1:8" ht="12.75">
      <c r="A18" s="3" t="s">
        <v>125</v>
      </c>
      <c r="F18" s="30">
        <v>2175</v>
      </c>
      <c r="H18" s="5">
        <v>127</v>
      </c>
    </row>
    <row r="19" spans="1:8" ht="12.75">
      <c r="A19" s="3" t="s">
        <v>121</v>
      </c>
      <c r="F19" s="30"/>
      <c r="H19" s="85"/>
    </row>
    <row r="20" spans="1:8" ht="12.75">
      <c r="A20" s="3" t="s">
        <v>47</v>
      </c>
      <c r="F20" s="89">
        <v>16070</v>
      </c>
      <c r="H20" s="84">
        <v>14119</v>
      </c>
    </row>
    <row r="21" spans="1:8" ht="12.75">
      <c r="A21" s="3" t="s">
        <v>73</v>
      </c>
      <c r="F21" s="114">
        <f>SUM(F18:F20)</f>
        <v>18245</v>
      </c>
      <c r="H21" s="115">
        <f>SUM(H16:H20)</f>
        <v>14246</v>
      </c>
    </row>
    <row r="22" spans="6:8" ht="12.75">
      <c r="F22" s="30"/>
      <c r="H22" s="85"/>
    </row>
    <row r="23" spans="1:8" ht="12.75">
      <c r="A23" s="3" t="s">
        <v>42</v>
      </c>
      <c r="F23" s="30"/>
      <c r="H23" s="85"/>
    </row>
    <row r="24" spans="1:8" ht="12.75">
      <c r="A24" s="3" t="s">
        <v>159</v>
      </c>
      <c r="F24" s="31">
        <v>2974</v>
      </c>
      <c r="H24" s="86">
        <v>-11692</v>
      </c>
    </row>
    <row r="25" spans="1:8" ht="12.75">
      <c r="A25" s="3" t="s">
        <v>160</v>
      </c>
      <c r="F25" s="132">
        <v>-9565</v>
      </c>
      <c r="H25" s="113">
        <v>17111</v>
      </c>
    </row>
    <row r="26" spans="1:8" ht="12.75">
      <c r="A26" s="3" t="s">
        <v>90</v>
      </c>
      <c r="F26" s="132">
        <v>-3299</v>
      </c>
      <c r="H26" s="113">
        <v>-2689</v>
      </c>
    </row>
    <row r="27" spans="1:11" ht="12.75">
      <c r="A27" s="3" t="s">
        <v>91</v>
      </c>
      <c r="F27" s="132">
        <v>0</v>
      </c>
      <c r="H27" s="113">
        <v>268</v>
      </c>
      <c r="J27" s="85"/>
      <c r="K27" s="85"/>
    </row>
    <row r="28" spans="1:11" ht="12.75">
      <c r="A28" s="3" t="s">
        <v>49</v>
      </c>
      <c r="F28" s="90">
        <v>-1880</v>
      </c>
      <c r="H28" s="87">
        <v>-1589</v>
      </c>
      <c r="J28" s="85"/>
      <c r="K28" s="85"/>
    </row>
    <row r="29" spans="6:10" ht="12.75">
      <c r="F29" s="114">
        <f>SUM(F24:F28)</f>
        <v>-11770</v>
      </c>
      <c r="H29" s="115">
        <f>SUM(H24:H28)</f>
        <v>1409</v>
      </c>
      <c r="J29" s="73"/>
    </row>
    <row r="30" spans="1:8" ht="12.75">
      <c r="A30" s="3" t="s">
        <v>126</v>
      </c>
      <c r="F30" s="30"/>
      <c r="H30" s="85"/>
    </row>
    <row r="31" spans="1:8" ht="12.75">
      <c r="A31" s="53" t="s">
        <v>93</v>
      </c>
      <c r="F31" s="31">
        <v>6475</v>
      </c>
      <c r="H31" s="86">
        <v>15655</v>
      </c>
    </row>
    <row r="32" spans="1:8" ht="12.75">
      <c r="A32" s="53" t="s">
        <v>94</v>
      </c>
      <c r="F32" s="90">
        <v>186</v>
      </c>
      <c r="H32" s="87">
        <v>-895</v>
      </c>
    </row>
    <row r="33" spans="1:8" ht="12.75">
      <c r="A33" s="53"/>
      <c r="F33" s="114">
        <f>SUM(F31:F32)</f>
        <v>6661</v>
      </c>
      <c r="H33" s="115">
        <f>SUM(H31:H32)</f>
        <v>14760</v>
      </c>
    </row>
    <row r="34" spans="1:8" ht="12.75">
      <c r="A34" s="2" t="s">
        <v>118</v>
      </c>
      <c r="F34" s="29"/>
      <c r="H34" s="19"/>
    </row>
    <row r="35" spans="6:8" ht="12.75">
      <c r="F35" s="29"/>
      <c r="H35" s="19"/>
    </row>
    <row r="36" spans="1:8" ht="12.75">
      <c r="A36" s="2" t="s">
        <v>43</v>
      </c>
      <c r="F36" s="29"/>
      <c r="H36" s="19"/>
    </row>
    <row r="37" spans="1:8" ht="12.75">
      <c r="A37" s="3" t="s">
        <v>45</v>
      </c>
      <c r="F37" s="89">
        <v>632</v>
      </c>
      <c r="H37" s="84">
        <v>-12863</v>
      </c>
    </row>
    <row r="38" spans="6:8" ht="12.75">
      <c r="F38" s="30"/>
      <c r="H38" s="85"/>
    </row>
    <row r="39" spans="1:8" ht="12.75">
      <c r="A39" s="3" t="s">
        <v>106</v>
      </c>
      <c r="F39" s="30"/>
      <c r="H39" s="85"/>
    </row>
    <row r="40" spans="1:8" ht="12.75">
      <c r="A40" s="53" t="s">
        <v>93</v>
      </c>
      <c r="F40" s="31">
        <v>632</v>
      </c>
      <c r="H40" s="86">
        <v>-12863</v>
      </c>
    </row>
    <row r="41" spans="1:8" ht="12.75">
      <c r="A41" s="53" t="s">
        <v>94</v>
      </c>
      <c r="F41" s="90">
        <v>115</v>
      </c>
      <c r="H41" s="87">
        <v>62</v>
      </c>
    </row>
    <row r="42" spans="6:8" ht="12.75">
      <c r="F42" s="114">
        <f>SUM(F40:F41)</f>
        <v>747</v>
      </c>
      <c r="H42" s="115">
        <f>SUM(H40:H41)</f>
        <v>-12801</v>
      </c>
    </row>
    <row r="43" spans="1:8" ht="12.75">
      <c r="A43" s="2" t="s">
        <v>118</v>
      </c>
      <c r="F43" s="29"/>
      <c r="H43" s="19"/>
    </row>
    <row r="44" spans="6:8" ht="12.75">
      <c r="F44" s="29"/>
      <c r="H44" s="19"/>
    </row>
    <row r="45" spans="1:8" ht="12.75">
      <c r="A45" s="2" t="s">
        <v>44</v>
      </c>
      <c r="F45" s="30"/>
      <c r="H45" s="85"/>
    </row>
    <row r="46" spans="1:8" ht="12.75">
      <c r="A46" s="3" t="s">
        <v>46</v>
      </c>
      <c r="F46" s="89">
        <v>-3979</v>
      </c>
      <c r="H46" s="84">
        <v>-1566</v>
      </c>
    </row>
    <row r="47" spans="6:8" ht="12.75">
      <c r="F47" s="30"/>
      <c r="H47" s="85"/>
    </row>
    <row r="48" spans="1:8" ht="12.75">
      <c r="A48" s="3" t="s">
        <v>119</v>
      </c>
      <c r="F48" s="30"/>
      <c r="H48" s="85"/>
    </row>
    <row r="49" spans="1:8" ht="12.75">
      <c r="A49" s="53" t="s">
        <v>93</v>
      </c>
      <c r="F49" s="31">
        <v>-3979</v>
      </c>
      <c r="H49" s="86">
        <v>-1566</v>
      </c>
    </row>
    <row r="50" spans="1:8" ht="12.75">
      <c r="A50" s="53" t="s">
        <v>94</v>
      </c>
      <c r="F50" s="90">
        <v>-393</v>
      </c>
      <c r="H50" s="87">
        <v>-449</v>
      </c>
    </row>
    <row r="51" spans="1:8" ht="12.75">
      <c r="A51" s="53"/>
      <c r="F51" s="114">
        <f>SUM(F49:F50)</f>
        <v>-4372</v>
      </c>
      <c r="H51" s="115">
        <f>SUM(H49:H50)</f>
        <v>-2015</v>
      </c>
    </row>
    <row r="52" spans="6:8" ht="12.75">
      <c r="F52" s="29"/>
      <c r="H52" s="19"/>
    </row>
    <row r="53" spans="1:9" ht="12.75">
      <c r="A53" s="2" t="s">
        <v>158</v>
      </c>
      <c r="F53" s="29">
        <f>F33+F42+F51</f>
        <v>3036</v>
      </c>
      <c r="H53" s="19">
        <f>H33+H42+H51</f>
        <v>-56</v>
      </c>
      <c r="I53" s="19"/>
    </row>
    <row r="54" spans="6:8" ht="12.75">
      <c r="F54" s="29"/>
      <c r="H54" s="19"/>
    </row>
    <row r="55" spans="1:8" ht="12.75">
      <c r="A55" s="2" t="s">
        <v>152</v>
      </c>
      <c r="F55" s="1">
        <v>-9938</v>
      </c>
      <c r="H55" s="4">
        <v>-9882</v>
      </c>
    </row>
    <row r="56" spans="6:8" ht="12.75">
      <c r="F56" s="29"/>
      <c r="H56" s="19"/>
    </row>
    <row r="57" spans="1:8" ht="13.5" thickBot="1">
      <c r="A57" s="2" t="s">
        <v>151</v>
      </c>
      <c r="F57" s="32">
        <f>SUM(F53:F56)</f>
        <v>-6902</v>
      </c>
      <c r="H57" s="88">
        <f>SUM(H53:H56)</f>
        <v>-9938</v>
      </c>
    </row>
    <row r="58" spans="6:8" ht="13.5" thickTop="1">
      <c r="F58" s="19"/>
      <c r="H58" s="19"/>
    </row>
    <row r="59" spans="1:8" ht="12.75">
      <c r="A59" s="3" t="s">
        <v>110</v>
      </c>
      <c r="F59" s="20"/>
      <c r="G59" s="20"/>
      <c r="H59" s="20"/>
    </row>
    <row r="60" spans="6:8" ht="12.75">
      <c r="F60" s="20"/>
      <c r="H60" s="20"/>
    </row>
    <row r="61" spans="1:8" ht="12.75">
      <c r="A61" s="3" t="s">
        <v>81</v>
      </c>
      <c r="F61" s="91">
        <v>308</v>
      </c>
      <c r="H61" s="20">
        <v>468</v>
      </c>
    </row>
    <row r="62" spans="1:8" ht="12.75">
      <c r="A62" s="3" t="s">
        <v>83</v>
      </c>
      <c r="F62" s="91">
        <v>-7210</v>
      </c>
      <c r="H62" s="20">
        <v>-10406</v>
      </c>
    </row>
    <row r="63" spans="6:8" ht="13.5" thickBot="1">
      <c r="F63" s="92">
        <f>SUM(F61:F62)</f>
        <v>-6902</v>
      </c>
      <c r="H63" s="129">
        <f>SUM(H61:H62)</f>
        <v>-9938</v>
      </c>
    </row>
    <row r="64" spans="6:8" ht="13.5" thickTop="1">
      <c r="F64" s="20"/>
      <c r="H64" s="20"/>
    </row>
    <row r="65" spans="1:8" ht="12.75">
      <c r="A65" s="152" t="s">
        <v>105</v>
      </c>
      <c r="B65" s="152"/>
      <c r="C65" s="152"/>
      <c r="D65" s="152"/>
      <c r="E65" s="152"/>
      <c r="F65" s="152"/>
      <c r="G65" s="152"/>
      <c r="H65" s="152"/>
    </row>
    <row r="66" spans="1:8" ht="12.75">
      <c r="A66" s="152"/>
      <c r="B66" s="152"/>
      <c r="C66" s="152"/>
      <c r="D66" s="152"/>
      <c r="E66" s="152"/>
      <c r="F66" s="152"/>
      <c r="G66" s="152"/>
      <c r="H66" s="152"/>
    </row>
  </sheetData>
  <mergeCells count="7">
    <mergeCell ref="A5:H5"/>
    <mergeCell ref="A6:H6"/>
    <mergeCell ref="A65:H66"/>
    <mergeCell ref="A1:H1"/>
    <mergeCell ref="A2:H2"/>
    <mergeCell ref="A3:H3"/>
    <mergeCell ref="A4:H4"/>
  </mergeCells>
  <printOptions/>
  <pageMargins left="0.89" right="0.55" top="0.62" bottom="1" header="0.28" footer="0.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5" sqref="A25"/>
    </sheetView>
  </sheetViews>
  <sheetFormatPr defaultColWidth="9.140625" defaultRowHeight="12.75"/>
  <cols>
    <col min="1" max="1" width="28.28125" style="3" customWidth="1"/>
    <col min="2" max="2" width="16.57421875" style="6" customWidth="1"/>
    <col min="3" max="3" width="16.421875" style="6" customWidth="1"/>
    <col min="4" max="4" width="15.8515625" style="6" bestFit="1" customWidth="1"/>
    <col min="5" max="5" width="19.8515625" style="6" customWidth="1"/>
    <col min="6" max="6" width="7.140625" style="3" customWidth="1"/>
    <col min="7" max="16384" width="5.7109375" style="3" customWidth="1"/>
  </cols>
  <sheetData>
    <row r="1" spans="1:3" ht="12.75">
      <c r="A1" s="2"/>
      <c r="C1" s="21" t="s">
        <v>0</v>
      </c>
    </row>
    <row r="2" spans="1:3" ht="12.75">
      <c r="A2" s="2"/>
      <c r="C2" s="21" t="s">
        <v>75</v>
      </c>
    </row>
    <row r="3" ht="12.75">
      <c r="C3" s="21" t="s">
        <v>77</v>
      </c>
    </row>
    <row r="4" ht="12.75">
      <c r="C4" s="21" t="s">
        <v>76</v>
      </c>
    </row>
    <row r="5" ht="12.75">
      <c r="C5" s="104" t="s">
        <v>128</v>
      </c>
    </row>
    <row r="6" ht="12.75">
      <c r="C6" s="21" t="s">
        <v>30</v>
      </c>
    </row>
    <row r="8" ht="12.75">
      <c r="A8" s="2" t="s">
        <v>115</v>
      </c>
    </row>
    <row r="10" spans="2:9" ht="12.75">
      <c r="B10" s="140" t="s">
        <v>23</v>
      </c>
      <c r="C10" s="141"/>
      <c r="D10" s="140" t="s">
        <v>24</v>
      </c>
      <c r="E10" s="141"/>
      <c r="I10" s="3" t="s">
        <v>25</v>
      </c>
    </row>
    <row r="11" spans="2:5" ht="12.75">
      <c r="B11" s="24" t="s">
        <v>12</v>
      </c>
      <c r="C11" s="24" t="s">
        <v>14</v>
      </c>
      <c r="D11" s="24" t="s">
        <v>12</v>
      </c>
      <c r="E11" s="24" t="s">
        <v>14</v>
      </c>
    </row>
    <row r="12" spans="2:5" ht="12.75">
      <c r="B12" s="25" t="s">
        <v>13</v>
      </c>
      <c r="C12" s="25" t="s">
        <v>15</v>
      </c>
      <c r="D12" s="25" t="s">
        <v>16</v>
      </c>
      <c r="E12" s="25" t="s">
        <v>15</v>
      </c>
    </row>
    <row r="13" spans="2:5" ht="12.75">
      <c r="B13" s="25"/>
      <c r="C13" s="25" t="s">
        <v>13</v>
      </c>
      <c r="D13" s="25"/>
      <c r="E13" s="25" t="s">
        <v>13</v>
      </c>
    </row>
    <row r="14" spans="2:5" ht="12.75">
      <c r="B14" s="108" t="s">
        <v>129</v>
      </c>
      <c r="C14" s="108" t="s">
        <v>104</v>
      </c>
      <c r="D14" s="108" t="s">
        <v>129</v>
      </c>
      <c r="E14" s="108" t="s">
        <v>104</v>
      </c>
    </row>
    <row r="15" spans="1:5" ht="12.75">
      <c r="A15" s="130"/>
      <c r="B15" s="131" t="s">
        <v>85</v>
      </c>
      <c r="C15" s="131" t="s">
        <v>85</v>
      </c>
      <c r="D15" s="131" t="s">
        <v>85</v>
      </c>
      <c r="E15" s="131" t="s">
        <v>86</v>
      </c>
    </row>
    <row r="16" spans="2:5" ht="12.75">
      <c r="B16" s="26" t="s">
        <v>3</v>
      </c>
      <c r="C16" s="26" t="s">
        <v>3</v>
      </c>
      <c r="D16" s="26" t="s">
        <v>3</v>
      </c>
      <c r="E16" s="26" t="s">
        <v>3</v>
      </c>
    </row>
    <row r="17" spans="2:5" ht="12" customHeight="1">
      <c r="B17" s="8"/>
      <c r="C17" s="8"/>
      <c r="D17" s="8"/>
      <c r="E17" s="8"/>
    </row>
    <row r="18" spans="1:5" ht="12.75">
      <c r="A18" s="133" t="s">
        <v>142</v>
      </c>
      <c r="B18" s="107">
        <v>-1653</v>
      </c>
      <c r="C18" s="107">
        <v>-1366</v>
      </c>
      <c r="D18" s="107">
        <v>5562</v>
      </c>
      <c r="E18" s="107">
        <v>804</v>
      </c>
    </row>
    <row r="19" spans="1:5" ht="12.75">
      <c r="A19" s="134"/>
      <c r="B19" s="135"/>
      <c r="C19" s="10"/>
      <c r="D19" s="10"/>
      <c r="E19" s="10"/>
    </row>
    <row r="20" spans="1:5" ht="12.75">
      <c r="A20" s="136" t="s">
        <v>116</v>
      </c>
      <c r="B20" s="107">
        <v>42</v>
      </c>
      <c r="C20" s="107">
        <v>89</v>
      </c>
      <c r="D20" s="107">
        <v>64</v>
      </c>
      <c r="E20" s="107">
        <v>152</v>
      </c>
    </row>
    <row r="21" spans="1:5" ht="12.75">
      <c r="A21" s="136"/>
      <c r="B21" s="107"/>
      <c r="C21" s="107"/>
      <c r="D21" s="107"/>
      <c r="E21" s="107"/>
    </row>
    <row r="22" spans="1:5" ht="12.75">
      <c r="A22" s="136" t="s">
        <v>117</v>
      </c>
      <c r="B22" s="107">
        <v>733</v>
      </c>
      <c r="C22" s="107">
        <v>389</v>
      </c>
      <c r="D22" s="107">
        <v>3556</v>
      </c>
      <c r="E22" s="107">
        <v>2689</v>
      </c>
    </row>
  </sheetData>
  <mergeCells count="2">
    <mergeCell ref="B10:C10"/>
    <mergeCell ref="D10:E10"/>
  </mergeCells>
  <printOptions/>
  <pageMargins left="0.42" right="0.4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Administrator</cp:lastModifiedBy>
  <cp:lastPrinted>2006-05-31T03:31:09Z</cp:lastPrinted>
  <dcterms:created xsi:type="dcterms:W3CDTF">2001-11-28T23:33:17Z</dcterms:created>
  <dcterms:modified xsi:type="dcterms:W3CDTF">2006-05-31T05:47:57Z</dcterms:modified>
  <cp:category/>
  <cp:version/>
  <cp:contentType/>
  <cp:contentStatus/>
</cp:coreProperties>
</file>