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565" tabRatio="599" activeTab="2"/>
  </bookViews>
  <sheets>
    <sheet name="BS" sheetId="1" r:id="rId1"/>
    <sheet name="CFS" sheetId="2" r:id="rId2"/>
    <sheet name="IS" sheetId="3" r:id="rId3"/>
    <sheet name="Equity" sheetId="4" r:id="rId4"/>
  </sheets>
  <externalReferences>
    <externalReference r:id="rId7"/>
  </externalReferences>
  <definedNames>
    <definedName name="_xlnm.Print_Area" localSheetId="0">'BS'!$B$2:$H$63</definedName>
    <definedName name="_xlnm.Print_Area" localSheetId="1">'CFS'!#REF!</definedName>
    <definedName name="_xlnm.Print_Area" localSheetId="2">'IS'!#REF!</definedName>
  </definedNames>
  <calcPr fullCalcOnLoad="1"/>
</workbook>
</file>

<file path=xl/sharedStrings.xml><?xml version="1.0" encoding="utf-8"?>
<sst xmlns="http://schemas.openxmlformats.org/spreadsheetml/2006/main" count="175" uniqueCount="126">
  <si>
    <t>RM'000</t>
  </si>
  <si>
    <t>Inventories</t>
  </si>
  <si>
    <t>Borrowings</t>
  </si>
  <si>
    <t>Share capital</t>
  </si>
  <si>
    <t>Reserves</t>
  </si>
  <si>
    <t>Revenue</t>
  </si>
  <si>
    <t>Total</t>
  </si>
  <si>
    <t>CASH FLOWS FROM OPERATING ACTIVITIES</t>
  </si>
  <si>
    <t>Net profit before tax</t>
  </si>
  <si>
    <t>Changes in working capital:</t>
  </si>
  <si>
    <t>Tax paid</t>
  </si>
  <si>
    <t>CASH FLOWS FROM INVESTING ACTIVITIES</t>
  </si>
  <si>
    <t>CASH FLOWS FROM FINANCING ACTIVITIES</t>
  </si>
  <si>
    <t>CASH AND CASH EQUIVALENTS AT</t>
  </si>
  <si>
    <t>NET DECREASE IN CASH AND CASH EQUIVALENTS</t>
  </si>
  <si>
    <t>ELBA HOLDINGS BERHAD (391931-T)</t>
  </si>
  <si>
    <t>Tax assets</t>
  </si>
  <si>
    <t>Minority interest</t>
  </si>
  <si>
    <t>Profit before taxation</t>
  </si>
  <si>
    <t>Operating profit before changes in working capital</t>
  </si>
  <si>
    <t>(The Condensed Consolidated Statements of Changes in Equity should be read in conjunction with the</t>
  </si>
  <si>
    <t>(The Condensed Consolidated Cash Flow Statements should be read in conjunction with the</t>
  </si>
  <si>
    <t>(The Condensed Consolidated Income Statements should be read in conjuction with the</t>
  </si>
  <si>
    <t xml:space="preserve">(The Condensed Consolidated Balance Sheets should be read in conjunction with the </t>
  </si>
  <si>
    <t>INDIVIDUAL QUARTER</t>
  </si>
  <si>
    <t>CUMULATIVE PERIOD</t>
  </si>
  <si>
    <t>Year</t>
  </si>
  <si>
    <t>UNAUDITED CONDENSED CONSOLIDATED INCOME STATEMENTS</t>
  </si>
  <si>
    <t xml:space="preserve">UNAUDITED CONDENSED CONSOLIDATED BALANCE SHEETS </t>
  </si>
  <si>
    <t xml:space="preserve">UNAUDITED CONDENSED CONSOLIDATED STATEMENT OF CHANGES IN EQUITY </t>
  </si>
  <si>
    <t>Cumulative</t>
  </si>
  <si>
    <t>To Date</t>
  </si>
  <si>
    <t xml:space="preserve">Other Investments </t>
  </si>
  <si>
    <t xml:space="preserve"> Net change in current liabilities</t>
  </si>
  <si>
    <t xml:space="preserve"> Net change in current assets</t>
  </si>
  <si>
    <t>Non-operating items</t>
  </si>
  <si>
    <t>Non-cash items</t>
  </si>
  <si>
    <t>Bank borrowings</t>
  </si>
  <si>
    <t>Current</t>
  </si>
  <si>
    <t>Quarter</t>
  </si>
  <si>
    <t>At 1 January 2005</t>
  </si>
  <si>
    <t>As At</t>
  </si>
  <si>
    <t>31.12.2005</t>
  </si>
  <si>
    <t xml:space="preserve"> ASSETS</t>
  </si>
  <si>
    <t>Non Current Assets</t>
  </si>
  <si>
    <t>Property, plant &amp; equipment</t>
  </si>
  <si>
    <t>Investment property</t>
  </si>
  <si>
    <t>Current Assets</t>
  </si>
  <si>
    <t>Trade receivables</t>
  </si>
  <si>
    <t>Other receivables</t>
  </si>
  <si>
    <t>Short term investment</t>
  </si>
  <si>
    <t xml:space="preserve">Cash and bank balances 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</si>
  <si>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</si>
  <si>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</si>
  <si>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</si>
  <si>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</si>
  <si>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</si>
  <si>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Long Term borrowings</t>
  </si>
  <si>
    <t>Current liabilities</t>
  </si>
  <si>
    <t>Trade payables</t>
  </si>
  <si>
    <t>Other payables</t>
  </si>
  <si>
    <t xml:space="preserve">Current tax payables </t>
  </si>
  <si>
    <t>Total liabilities</t>
  </si>
  <si>
    <t>TOTAL EQUITY AND LIABILITIES</t>
  </si>
  <si>
    <t>Net assets per share (RM)</t>
  </si>
  <si>
    <t>Annual Financial Report for the financial year ended 31 December 2005 and</t>
  </si>
  <si>
    <t>the accomplying explanatory notes attached to the interim financial statements)</t>
  </si>
  <si>
    <r>
      <t>ELBA HOLDINGS BERHAD</t>
    </r>
    <r>
      <rPr>
        <b/>
        <sz val="11"/>
        <rFont val="Times New Roman"/>
        <family val="1"/>
      </rPr>
      <t xml:space="preserve"> (391931-T)</t>
    </r>
  </si>
  <si>
    <t>Preceding</t>
  </si>
  <si>
    <t>Correponding</t>
  </si>
  <si>
    <t>Ended</t>
  </si>
  <si>
    <t>Period</t>
  </si>
  <si>
    <t>Cost of sales</t>
  </si>
  <si>
    <t>Gross Profit</t>
  </si>
  <si>
    <t>Other income</t>
  </si>
  <si>
    <t>Administrative expenses</t>
  </si>
  <si>
    <t>Selling and marketing expenses</t>
  </si>
  <si>
    <t>Finance cost</t>
  </si>
  <si>
    <t>Income tax expense</t>
  </si>
  <si>
    <t>Profit for the period</t>
  </si>
  <si>
    <t>Attributable to :</t>
  </si>
  <si>
    <t>Equity holders of the parent</t>
  </si>
  <si>
    <t>Earnings per share attributable to equity</t>
  </si>
  <si>
    <t xml:space="preserve">  holders of the parent :</t>
  </si>
  <si>
    <t xml:space="preserve">            - basic (sen)</t>
  </si>
  <si>
    <t xml:space="preserve">   - basic (sen)</t>
  </si>
  <si>
    <t xml:space="preserve">   - diluted (sen)</t>
  </si>
  <si>
    <t>Annual Financial Report for the financial year ended 31st December 2005 and</t>
  </si>
  <si>
    <t>Attributable to Equity Holders of the Parent</t>
  </si>
  <si>
    <t>Minority</t>
  </si>
  <si>
    <t>Interest</t>
  </si>
  <si>
    <t>Equity</t>
  </si>
  <si>
    <t>At 1 January 2006</t>
  </si>
  <si>
    <t>Proft for the period</t>
  </si>
  <si>
    <t xml:space="preserve">Share </t>
  </si>
  <si>
    <t>Capital</t>
  </si>
  <si>
    <t>Premium</t>
  </si>
  <si>
    <t xml:space="preserve">Other </t>
  </si>
  <si>
    <t>(Accumulated Losses) /</t>
  </si>
  <si>
    <t xml:space="preserve">     Retained Profits</t>
  </si>
  <si>
    <t>UNAUDITED CONDENSED CONSOLIDATED CASH FLOW STATEMENT</t>
  </si>
  <si>
    <t>Adjustment for non-cash flow items:</t>
  </si>
  <si>
    <t>Net cash inflow from operations</t>
  </si>
  <si>
    <t>Net cash generated from /(used in) operating activities</t>
  </si>
  <si>
    <t>Net cash generated from/(used in) from investing activities</t>
  </si>
  <si>
    <t>Net cash used in financing activities</t>
  </si>
  <si>
    <t xml:space="preserve">  DURING THE FINANCIAL PERIOD </t>
  </si>
  <si>
    <t xml:space="preserve">  BEGINNING OF FINANCIAL PERIOD </t>
  </si>
  <si>
    <t xml:space="preserve">  END OF FINANCIAL PERIOD </t>
  </si>
  <si>
    <t>Cash and cash equivalents at the end of the financial period comprise the following:</t>
  </si>
  <si>
    <t>As at</t>
  </si>
  <si>
    <t xml:space="preserve">   Cash and bank balances</t>
  </si>
  <si>
    <t xml:space="preserve">   Bank overdrafts</t>
  </si>
  <si>
    <t>(Restated)</t>
  </si>
  <si>
    <t>Accumulated losses</t>
  </si>
  <si>
    <t>Deferred tax liabilities</t>
  </si>
  <si>
    <t xml:space="preserve">   Investment in unit trust</t>
  </si>
  <si>
    <t>AS AT 30 JUNE 2006</t>
  </si>
  <si>
    <t>30.06.2006</t>
  </si>
  <si>
    <t>FOR THE FINANCIAL PERIOD ENDED 30 JUNE 2006</t>
  </si>
  <si>
    <t>30.06.06</t>
  </si>
  <si>
    <t>30.06.05</t>
  </si>
  <si>
    <t>Financial period ended 30 June 2006</t>
  </si>
  <si>
    <t>At 30 June 2006</t>
  </si>
  <si>
    <t>Financial period ended 30 June 2005</t>
  </si>
  <si>
    <t>At 30 June 2005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</si>
</sst>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  <numFmt numFmtId="178" formatCode="0.0000"/>
    <numFmt numFmtId="179" formatCode="0.000"/>
    <numFmt numFmtId="180" formatCode="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"/>
    <numFmt numFmtId="185" formatCode="_(* #,##0.0000000_);_(* \(#,##0.0000000\);_(* &quot;-&quot;??_);_(@_)"/>
    <numFmt numFmtId="186" formatCode="_-* #,##0.0000000_-;\-* #,##0.0000000_-;_-* &quot;-&quot;???????_-;_-@_-"/>
    <numFmt numFmtId="187" formatCode="_-* #,##0.00000_-;\-* #,##0.00000_-;_-* &quot;-&quot;?????_-;_-@_-"/>
    <numFmt numFmtId="188" formatCode="_ * #,##0_ ;_ * \-#,##0_ ;_ * &quot;-&quot;??_ ;_ @_ "/>
    <numFmt numFmtId="189" formatCode="#,##0;\(#,##0\)"/>
    <numFmt numFmtId="190" formatCode="[$-409]dddd\,\ mmmm\ dd\,\ yyyy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174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0" fontId="1" fillId="0" borderId="0" xfId="0" applyFont="1" applyBorder="1" applyAlignment="1" quotePrefix="1">
      <alignment horizontal="left"/>
    </xf>
    <xf numFmtId="174" fontId="1" fillId="0" borderId="0" xfId="15" applyNumberFormat="1" applyFont="1" applyBorder="1" applyAlignment="1">
      <alignment vertical="center"/>
    </xf>
    <xf numFmtId="174" fontId="1" fillId="0" borderId="0" xfId="15" applyNumberFormat="1" applyFont="1" applyBorder="1" applyAlignment="1" quotePrefix="1">
      <alignment horizontal="left" vertical="center"/>
    </xf>
    <xf numFmtId="174" fontId="2" fillId="0" borderId="0" xfId="15" applyNumberFormat="1" applyFont="1" applyBorder="1" applyAlignment="1">
      <alignment vertical="center"/>
    </xf>
    <xf numFmtId="43" fontId="1" fillId="0" borderId="0" xfId="15" applyFont="1" applyBorder="1" applyAlignment="1">
      <alignment horizontal="center" vertical="center" wrapText="1"/>
    </xf>
    <xf numFmtId="43" fontId="1" fillId="0" borderId="0" xfId="15" applyFont="1" applyBorder="1" applyAlignment="1" quotePrefix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4" fontId="2" fillId="0" borderId="2" xfId="15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2" fillId="0" borderId="2" xfId="15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5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43" fontId="1" fillId="0" borderId="0" xfId="15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" fillId="0" borderId="6" xfId="15" applyNumberFormat="1" applyFont="1" applyBorder="1" applyAlignment="1">
      <alignment vertical="center"/>
    </xf>
    <xf numFmtId="174" fontId="2" fillId="0" borderId="6" xfId="15" applyNumberFormat="1" applyFont="1" applyBorder="1" applyAlignment="1">
      <alignment vertical="center"/>
    </xf>
    <xf numFmtId="174" fontId="1" fillId="0" borderId="7" xfId="15" applyNumberFormat="1" applyFont="1" applyBorder="1" applyAlignment="1">
      <alignment vertical="center"/>
    </xf>
    <xf numFmtId="174" fontId="2" fillId="0" borderId="7" xfId="15" applyNumberFormat="1" applyFont="1" applyBorder="1" applyAlignment="1">
      <alignment vertical="center"/>
    </xf>
    <xf numFmtId="174" fontId="1" fillId="0" borderId="8" xfId="15" applyNumberFormat="1" applyFont="1" applyBorder="1" applyAlignment="1">
      <alignment vertical="center"/>
    </xf>
    <xf numFmtId="174" fontId="2" fillId="0" borderId="8" xfId="15" applyNumberFormat="1" applyFont="1" applyBorder="1" applyAlignment="1">
      <alignment vertical="center"/>
    </xf>
    <xf numFmtId="174" fontId="1" fillId="0" borderId="9" xfId="15" applyNumberFormat="1" applyFont="1" applyBorder="1" applyAlignment="1">
      <alignment vertical="center"/>
    </xf>
    <xf numFmtId="174" fontId="2" fillId="0" borderId="9" xfId="15" applyNumberFormat="1" applyFont="1" applyBorder="1" applyAlignment="1">
      <alignment vertical="center"/>
    </xf>
    <xf numFmtId="174" fontId="2" fillId="0" borderId="5" xfId="15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9" fontId="2" fillId="0" borderId="5" xfId="0" applyNumberFormat="1" applyFont="1" applyBorder="1" applyAlignment="1">
      <alignment vertical="center"/>
    </xf>
    <xf numFmtId="189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 quotePrefix="1">
      <alignment horizontal="left" vertical="center"/>
    </xf>
    <xf numFmtId="174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 quotePrefix="1">
      <alignment horizontal="left" vertical="center"/>
    </xf>
    <xf numFmtId="174" fontId="2" fillId="0" borderId="0" xfId="0" applyNumberFormat="1" applyFont="1" applyBorder="1" applyAlignment="1" quotePrefix="1">
      <alignment horizontal="center" vertical="center"/>
    </xf>
    <xf numFmtId="43" fontId="1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 quotePrefix="1">
      <alignment horizontal="center" vertical="center"/>
    </xf>
    <xf numFmtId="174" fontId="2" fillId="0" borderId="1" xfId="15" applyNumberFormat="1" applyFont="1" applyBorder="1" applyAlignment="1">
      <alignment vertical="center"/>
    </xf>
    <xf numFmtId="174" fontId="2" fillId="0" borderId="3" xfId="15" applyNumberFormat="1" applyFont="1" applyBorder="1" applyAlignment="1">
      <alignment vertical="center"/>
    </xf>
    <xf numFmtId="174" fontId="2" fillId="0" borderId="4" xfId="15" applyNumberFormat="1" applyFont="1" applyBorder="1" applyAlignment="1">
      <alignment vertical="center"/>
    </xf>
    <xf numFmtId="174" fontId="2" fillId="0" borderId="0" xfId="15" applyNumberFormat="1" applyFont="1" applyBorder="1" applyAlignment="1" quotePrefix="1">
      <alignment horizontal="left" vertical="center"/>
    </xf>
    <xf numFmtId="174" fontId="1" fillId="0" borderId="10" xfId="15" applyNumberFormat="1" applyFont="1" applyBorder="1" applyAlignment="1">
      <alignment vertical="center"/>
    </xf>
    <xf numFmtId="174" fontId="2" fillId="0" borderId="11" xfId="15" applyNumberFormat="1" applyFont="1" applyBorder="1" applyAlignment="1">
      <alignment vertical="center"/>
    </xf>
    <xf numFmtId="174" fontId="2" fillId="0" borderId="12" xfId="15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174" fontId="2" fillId="0" borderId="10" xfId="15" applyNumberFormat="1" applyFont="1" applyBorder="1" applyAlignment="1">
      <alignment vertical="center"/>
    </xf>
    <xf numFmtId="174" fontId="9" fillId="0" borderId="0" xfId="15" applyNumberFormat="1" applyFont="1" applyBorder="1" applyAlignment="1">
      <alignment vertical="center"/>
    </xf>
    <xf numFmtId="0" fontId="2" fillId="0" borderId="0" xfId="21" applyFont="1" applyAlignment="1">
      <alignment vertical="center"/>
      <protection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right" vertical="center"/>
    </xf>
    <xf numFmtId="174" fontId="2" fillId="0" borderId="0" xfId="15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right" vertical="center"/>
    </xf>
    <xf numFmtId="174" fontId="1" fillId="0" borderId="2" xfId="15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74" fontId="1" fillId="0" borderId="0" xfId="15" applyNumberFormat="1" applyFont="1" applyBorder="1" applyAlignment="1" quotePrefix="1">
      <alignment horizontal="center" vertical="center"/>
    </xf>
    <xf numFmtId="174" fontId="8" fillId="0" borderId="0" xfId="15" applyNumberFormat="1" applyFont="1" applyBorder="1" applyAlignment="1">
      <alignment horizontal="left" vertical="center"/>
    </xf>
    <xf numFmtId="43" fontId="2" fillId="0" borderId="0" xfId="15" applyFont="1" applyBorder="1" applyAlignment="1">
      <alignment horizontal="right" vertical="center"/>
    </xf>
    <xf numFmtId="14" fontId="2" fillId="0" borderId="6" xfId="0" applyNumberFormat="1" applyFont="1" applyBorder="1" applyAlignment="1" quotePrefix="1">
      <alignment horizontal="right" vertical="center"/>
    </xf>
    <xf numFmtId="43" fontId="2" fillId="0" borderId="0" xfId="15" applyFont="1" applyAlignment="1">
      <alignment horizontal="left" vertical="center"/>
    </xf>
    <xf numFmtId="43" fontId="2" fillId="0" borderId="0" xfId="15" applyFont="1" applyAlignment="1">
      <alignment vertical="center"/>
    </xf>
    <xf numFmtId="43" fontId="4" fillId="0" borderId="0" xfId="15" applyFont="1" applyBorder="1" applyAlignment="1" applyProtection="1">
      <alignment vertical="center"/>
      <protection/>
    </xf>
    <xf numFmtId="43" fontId="1" fillId="0" borderId="0" xfId="15" applyFont="1" applyAlignment="1">
      <alignment vertical="center"/>
    </xf>
    <xf numFmtId="43" fontId="2" fillId="0" borderId="0" xfId="15" applyFont="1" applyBorder="1" applyAlignment="1" quotePrefix="1">
      <alignment horizontal="left" vertical="center"/>
    </xf>
    <xf numFmtId="174" fontId="7" fillId="0" borderId="0" xfId="15" applyNumberFormat="1" applyFont="1" applyBorder="1" applyAlignment="1">
      <alignment vertical="center"/>
    </xf>
    <xf numFmtId="174" fontId="7" fillId="0" borderId="8" xfId="15" applyNumberFormat="1" applyFont="1" applyBorder="1" applyAlignment="1">
      <alignment vertical="center"/>
    </xf>
    <xf numFmtId="174" fontId="9" fillId="0" borderId="8" xfId="15" applyNumberFormat="1" applyFont="1" applyBorder="1" applyAlignment="1">
      <alignment vertical="center"/>
    </xf>
    <xf numFmtId="174" fontId="1" fillId="0" borderId="13" xfId="15" applyNumberFormat="1" applyFont="1" applyBorder="1" applyAlignment="1">
      <alignment vertical="center"/>
    </xf>
    <xf numFmtId="174" fontId="2" fillId="0" borderId="13" xfId="15" applyNumberFormat="1" applyFont="1" applyBorder="1" applyAlignment="1">
      <alignment vertical="center"/>
    </xf>
    <xf numFmtId="43" fontId="1" fillId="0" borderId="0" xfId="15" applyFont="1" applyAlignment="1">
      <alignment horizontal="left" vertical="center"/>
    </xf>
    <xf numFmtId="43" fontId="2" fillId="0" borderId="0" xfId="15" applyFont="1" applyAlignment="1" quotePrefix="1">
      <alignment horizontal="left" vertical="center"/>
    </xf>
    <xf numFmtId="43" fontId="2" fillId="0" borderId="0" xfId="15" applyNumberFormat="1" applyFont="1" applyBorder="1" applyAlignment="1">
      <alignment vertical="center"/>
    </xf>
    <xf numFmtId="174" fontId="8" fillId="0" borderId="0" xfId="15" applyNumberFormat="1" applyFont="1" applyBorder="1" applyAlignment="1" quotePrefix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4" fontId="1" fillId="0" borderId="6" xfId="0" applyNumberFormat="1" applyFont="1" applyBorder="1" applyAlignment="1">
      <alignment horizontal="right" vertical="center"/>
    </xf>
    <xf numFmtId="14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74" fontId="2" fillId="0" borderId="0" xfId="0" applyNumberFormat="1" applyFont="1" applyBorder="1" applyAlignment="1">
      <alignment horizontal="left" vertical="center"/>
    </xf>
    <xf numFmtId="174" fontId="1" fillId="0" borderId="0" xfId="0" applyNumberFormat="1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right" vertical="center"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 quotePrefix="1">
      <alignment horizontal="left" vertical="center"/>
      <protection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174" fontId="1" fillId="0" borderId="0" xfId="15" applyNumberFormat="1" applyFont="1" applyAlignment="1">
      <alignment horizontal="left" vertical="center"/>
    </xf>
    <xf numFmtId="174" fontId="1" fillId="0" borderId="0" xfId="15" applyNumberFormat="1" applyFont="1" applyBorder="1" applyAlignment="1">
      <alignment horizontal="left" vertical="center"/>
    </xf>
    <xf numFmtId="14" fontId="10" fillId="0" borderId="7" xfId="0" applyNumberFormat="1" applyFont="1" applyBorder="1" applyAlignment="1">
      <alignment horizontal="center" vertical="center"/>
    </xf>
    <xf numFmtId="0" fontId="10" fillId="0" borderId="0" xfId="15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174" fontId="1" fillId="0" borderId="0" xfId="15" applyNumberFormat="1" applyFont="1" applyFill="1" applyBorder="1" applyAlignment="1">
      <alignment vertical="center"/>
    </xf>
    <xf numFmtId="0" fontId="2" fillId="0" borderId="5" xfId="0" applyFont="1" applyBorder="1" applyAlignment="1">
      <alignment/>
    </xf>
    <xf numFmtId="174" fontId="1" fillId="0" borderId="0" xfId="15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74" fontId="0" fillId="0" borderId="8" xfId="15" applyNumberForma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3" fontId="2" fillId="0" borderId="17" xfId="15" applyFont="1" applyBorder="1" applyAlignment="1">
      <alignment/>
    </xf>
    <xf numFmtId="3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43" fontId="1" fillId="0" borderId="0" xfId="0" applyNumberFormat="1" applyFont="1" applyBorder="1" applyAlignment="1">
      <alignment horizontal="left" vertical="center"/>
    </xf>
    <xf numFmtId="43" fontId="1" fillId="0" borderId="6" xfId="0" applyNumberFormat="1" applyFont="1" applyBorder="1" applyAlignment="1">
      <alignment horizontal="right" vertical="center"/>
    </xf>
    <xf numFmtId="43" fontId="1" fillId="0" borderId="0" xfId="15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174" fontId="1" fillId="0" borderId="5" xfId="0" applyNumberFormat="1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PK\My%20Documents\EHB\2006\Accounts\Q2%202006\EHB-Consol%20Q1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UCBS"/>
      <sheetName val="CPL"/>
      <sheetName val="UCIS"/>
      <sheetName val="CCFS"/>
      <sheetName val="CFS"/>
      <sheetName val="UCFS"/>
      <sheetName val="CIE"/>
      <sheetName val="Adj"/>
      <sheetName val="Res"/>
      <sheetName val="Notes"/>
      <sheetName val="DT"/>
      <sheetName val="Tax"/>
      <sheetName val="PBT"/>
      <sheetName val="URG"/>
      <sheetName val="Segmental"/>
      <sheetName val="KLSE (B5 Tax)"/>
      <sheetName val="Disclosure"/>
      <sheetName val="RPT"/>
      <sheetName val="KLSE (B9 BB)"/>
    </sheetNames>
    <sheetDataSet>
      <sheetData sheetId="2">
        <row r="27">
          <cell r="W27">
            <v>6111264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9"/>
  <sheetViews>
    <sheetView zoomScale="80" zoomScaleNormal="80" workbookViewId="0" topLeftCell="A32">
      <selection activeCell="E59" sqref="E59"/>
    </sheetView>
  </sheetViews>
  <sheetFormatPr defaultColWidth="9.140625" defaultRowHeight="12.75"/>
  <cols>
    <col min="1" max="1" width="3.00390625" style="1" customWidth="1"/>
    <col min="2" max="2" width="2.8515625" style="1" customWidth="1"/>
    <col min="3" max="3" width="55.28125" style="1" bestFit="1" customWidth="1"/>
    <col min="4" max="4" width="3.00390625" style="1" customWidth="1"/>
    <col min="5" max="5" width="20.140625" style="5" customWidth="1"/>
    <col min="6" max="6" width="2.7109375" style="3" customWidth="1"/>
    <col min="7" max="7" width="20.421875" style="5" customWidth="1"/>
    <col min="8" max="8" width="4.28125" style="1" customWidth="1"/>
    <col min="9" max="16384" width="9.140625" style="1" customWidth="1"/>
  </cols>
  <sheetData>
    <row r="1" ht="15.75" thickBot="1">
      <c r="E1" s="68"/>
    </row>
    <row r="2" spans="2:8" s="18" customFormat="1" ht="15" customHeight="1">
      <c r="B2" s="13"/>
      <c r="C2" s="14"/>
      <c r="D2" s="15"/>
      <c r="E2" s="16"/>
      <c r="F2" s="15"/>
      <c r="G2" s="16"/>
      <c r="H2" s="17"/>
    </row>
    <row r="3" spans="2:8" s="18" customFormat="1" ht="15" customHeight="1">
      <c r="B3" s="19"/>
      <c r="C3" s="74" t="s">
        <v>15</v>
      </c>
      <c r="D3" s="20"/>
      <c r="E3" s="21"/>
      <c r="F3" s="20"/>
      <c r="G3" s="21"/>
      <c r="H3" s="22"/>
    </row>
    <row r="4" spans="2:8" s="18" customFormat="1" ht="15" customHeight="1">
      <c r="B4" s="19"/>
      <c r="C4" s="9"/>
      <c r="D4" s="20"/>
      <c r="E4" s="21"/>
      <c r="F4" s="20"/>
      <c r="G4" s="21"/>
      <c r="H4" s="22"/>
    </row>
    <row r="5" spans="2:8" s="18" customFormat="1" ht="15" customHeight="1">
      <c r="B5" s="19"/>
      <c r="C5" s="23" t="s">
        <v>28</v>
      </c>
      <c r="D5" s="20"/>
      <c r="E5" s="21"/>
      <c r="F5" s="20"/>
      <c r="G5" s="21"/>
      <c r="H5" s="22"/>
    </row>
    <row r="6" spans="2:8" s="18" customFormat="1" ht="15" customHeight="1">
      <c r="B6" s="19"/>
      <c r="C6" s="124" t="s">
        <v>117</v>
      </c>
      <c r="D6" s="20"/>
      <c r="E6" s="24"/>
      <c r="F6" s="20"/>
      <c r="G6" s="21"/>
      <c r="H6" s="22"/>
    </row>
    <row r="7" spans="2:8" s="18" customFormat="1" ht="15" customHeight="1">
      <c r="B7" s="19"/>
      <c r="C7" s="23"/>
      <c r="D7" s="20"/>
      <c r="E7" s="24"/>
      <c r="F7" s="20"/>
      <c r="G7" s="75"/>
      <c r="H7" s="22"/>
    </row>
    <row r="8" spans="2:8" s="18" customFormat="1" ht="15" customHeight="1">
      <c r="B8" s="19"/>
      <c r="C8" s="23"/>
      <c r="D8" s="20"/>
      <c r="E8" s="66" t="s">
        <v>41</v>
      </c>
      <c r="F8" s="26"/>
      <c r="G8" s="70" t="s">
        <v>41</v>
      </c>
      <c r="H8" s="22"/>
    </row>
    <row r="9" spans="2:8" s="18" customFormat="1" ht="15" customHeight="1">
      <c r="B9" s="19"/>
      <c r="C9" s="28"/>
      <c r="D9" s="20"/>
      <c r="E9" s="125" t="s">
        <v>118</v>
      </c>
      <c r="F9" s="12"/>
      <c r="G9" s="76" t="s">
        <v>42</v>
      </c>
      <c r="H9" s="22"/>
    </row>
    <row r="10" spans="2:8" s="18" customFormat="1" ht="15" customHeight="1">
      <c r="B10" s="19"/>
      <c r="C10" s="20"/>
      <c r="D10" s="20"/>
      <c r="E10" s="25" t="s">
        <v>0</v>
      </c>
      <c r="F10" s="26"/>
      <c r="G10" s="27" t="s">
        <v>0</v>
      </c>
      <c r="H10" s="22"/>
    </row>
    <row r="11" spans="2:8" s="18" customFormat="1" ht="15" customHeight="1">
      <c r="B11" s="19"/>
      <c r="C11" s="20"/>
      <c r="D11" s="20"/>
      <c r="E11" s="25"/>
      <c r="F11" s="26"/>
      <c r="G11" s="27" t="s">
        <v>113</v>
      </c>
      <c r="H11" s="22"/>
    </row>
    <row r="12" spans="2:8" s="18" customFormat="1" ht="15" customHeight="1">
      <c r="B12" s="19"/>
      <c r="C12" s="28" t="s">
        <v>43</v>
      </c>
      <c r="D12" s="20"/>
      <c r="E12" s="25"/>
      <c r="F12" s="26"/>
      <c r="G12" s="27"/>
      <c r="H12" s="22"/>
    </row>
    <row r="13" spans="2:8" s="18" customFormat="1" ht="15" customHeight="1">
      <c r="B13" s="19"/>
      <c r="C13" s="7" t="s">
        <v>44</v>
      </c>
      <c r="D13" s="9"/>
      <c r="E13" s="7"/>
      <c r="F13" s="9"/>
      <c r="G13" s="9"/>
      <c r="H13" s="22"/>
    </row>
    <row r="14" spans="2:8" s="18" customFormat="1" ht="15" customHeight="1">
      <c r="B14" s="19"/>
      <c r="C14" s="77" t="s">
        <v>45</v>
      </c>
      <c r="D14" s="21"/>
      <c r="E14" s="7">
        <v>20039</v>
      </c>
      <c r="F14" s="9"/>
      <c r="G14" s="9">
        <v>19918</v>
      </c>
      <c r="H14" s="22"/>
    </row>
    <row r="15" spans="2:8" s="18" customFormat="1" ht="15" customHeight="1">
      <c r="B15" s="19"/>
      <c r="C15" s="78" t="s">
        <v>46</v>
      </c>
      <c r="D15" s="21"/>
      <c r="E15" s="7">
        <v>3600</v>
      </c>
      <c r="F15" s="9"/>
      <c r="G15" s="9">
        <v>3602</v>
      </c>
      <c r="H15" s="22"/>
    </row>
    <row r="16" spans="2:8" s="18" customFormat="1" ht="15" customHeight="1">
      <c r="B16" s="19"/>
      <c r="C16" s="79"/>
      <c r="D16" s="21"/>
      <c r="E16" s="31"/>
      <c r="F16" s="9"/>
      <c r="G16" s="32"/>
      <c r="H16" s="22"/>
    </row>
    <row r="17" spans="2:8" s="18" customFormat="1" ht="15" customHeight="1">
      <c r="B17" s="19"/>
      <c r="C17" s="79"/>
      <c r="D17" s="21"/>
      <c r="E17" s="33">
        <f>SUM(E14:E16)</f>
        <v>23639</v>
      </c>
      <c r="F17" s="9"/>
      <c r="G17" s="34">
        <f>SUM(G14:G16)</f>
        <v>23520</v>
      </c>
      <c r="H17" s="22"/>
    </row>
    <row r="18" spans="2:8" s="18" customFormat="1" ht="15" customHeight="1">
      <c r="B18" s="19"/>
      <c r="C18" s="79"/>
      <c r="D18" s="21"/>
      <c r="E18" s="7"/>
      <c r="F18" s="9"/>
      <c r="G18" s="9"/>
      <c r="H18" s="22"/>
    </row>
    <row r="19" spans="2:8" s="18" customFormat="1" ht="15" customHeight="1">
      <c r="B19" s="19"/>
      <c r="C19" s="80" t="s">
        <v>47</v>
      </c>
      <c r="D19" s="21"/>
      <c r="E19" s="7"/>
      <c r="F19" s="9"/>
      <c r="G19" s="9"/>
      <c r="H19" s="22"/>
    </row>
    <row r="20" spans="2:8" s="18" customFormat="1" ht="15" customHeight="1">
      <c r="B20" s="19"/>
      <c r="C20" s="78" t="s">
        <v>1</v>
      </c>
      <c r="D20" s="21"/>
      <c r="E20" s="7">
        <v>16118</v>
      </c>
      <c r="F20" s="9"/>
      <c r="G20" s="9">
        <v>23887</v>
      </c>
      <c r="H20" s="22"/>
    </row>
    <row r="21" spans="2:8" s="18" customFormat="1" ht="15" customHeight="1">
      <c r="B21" s="19"/>
      <c r="C21" s="78" t="s">
        <v>48</v>
      </c>
      <c r="D21" s="21"/>
      <c r="E21" s="7">
        <v>37842</v>
      </c>
      <c r="F21" s="9"/>
      <c r="G21" s="9">
        <v>46299</v>
      </c>
      <c r="H21" s="22"/>
    </row>
    <row r="22" spans="2:8" s="18" customFormat="1" ht="15" customHeight="1">
      <c r="B22" s="19"/>
      <c r="C22" s="78" t="s">
        <v>49</v>
      </c>
      <c r="D22" s="21"/>
      <c r="E22" s="7">
        <v>2187</v>
      </c>
      <c r="F22" s="9"/>
      <c r="G22" s="9">
        <v>2076</v>
      </c>
      <c r="H22" s="22"/>
    </row>
    <row r="23" spans="2:8" s="18" customFormat="1" ht="15" customHeight="1">
      <c r="B23" s="19"/>
      <c r="C23" s="21" t="s">
        <v>16</v>
      </c>
      <c r="D23" s="21"/>
      <c r="E23" s="7">
        <v>127</v>
      </c>
      <c r="F23" s="9"/>
      <c r="G23" s="9">
        <v>124</v>
      </c>
      <c r="H23" s="22"/>
    </row>
    <row r="24" spans="2:8" s="18" customFormat="1" ht="15" customHeight="1">
      <c r="B24" s="19"/>
      <c r="C24" s="21" t="s">
        <v>50</v>
      </c>
      <c r="D24" s="21"/>
      <c r="E24" s="7">
        <v>4531</v>
      </c>
      <c r="F24" s="9"/>
      <c r="G24" s="9">
        <v>4597</v>
      </c>
      <c r="H24" s="22"/>
    </row>
    <row r="25" spans="2:8" s="18" customFormat="1" ht="15" customHeight="1">
      <c r="B25" s="19"/>
      <c r="C25" s="81" t="s">
        <v>51</v>
      </c>
      <c r="D25" s="21"/>
      <c r="E25" s="7">
        <v>786</v>
      </c>
      <c r="F25" s="9"/>
      <c r="G25" s="9">
        <v>7366</v>
      </c>
      <c r="H25" s="22"/>
    </row>
    <row r="26" spans="2:8" s="18" customFormat="1" ht="15" customHeight="1">
      <c r="B26" s="19"/>
      <c r="C26" s="21"/>
      <c r="D26" s="21"/>
      <c r="E26" s="7"/>
      <c r="F26" s="9"/>
      <c r="G26" s="9"/>
      <c r="H26" s="22"/>
    </row>
    <row r="27" spans="2:8" s="18" customFormat="1" ht="15" customHeight="1">
      <c r="B27" s="19"/>
      <c r="C27" s="21"/>
      <c r="D27" s="21"/>
      <c r="E27" s="33">
        <f>SUM(E20:E26)</f>
        <v>61591</v>
      </c>
      <c r="F27" s="9"/>
      <c r="G27" s="34">
        <f>SUM(G20:G26)</f>
        <v>84349</v>
      </c>
      <c r="H27" s="22"/>
    </row>
    <row r="28" spans="2:8" s="18" customFormat="1" ht="15" customHeight="1">
      <c r="B28" s="19"/>
      <c r="D28" s="21"/>
      <c r="E28" s="82"/>
      <c r="F28" s="9"/>
      <c r="G28" s="62"/>
      <c r="H28" s="22"/>
    </row>
    <row r="29" spans="2:8" s="18" customFormat="1" ht="15" customHeight="1" thickBot="1">
      <c r="B29" s="19"/>
      <c r="D29" s="21"/>
      <c r="E29" s="83"/>
      <c r="F29" s="9"/>
      <c r="G29" s="84"/>
      <c r="H29" s="22"/>
    </row>
    <row r="30" spans="2:8" s="18" customFormat="1" ht="15" customHeight="1" thickBot="1">
      <c r="B30" s="19"/>
      <c r="C30" s="80" t="s">
        <v>52</v>
      </c>
      <c r="D30" s="21"/>
      <c r="E30" s="85">
        <f>E27+E17</f>
        <v>85230</v>
      </c>
      <c r="F30" s="9"/>
      <c r="G30" s="86">
        <f>G27+G17</f>
        <v>107869</v>
      </c>
      <c r="H30" s="22"/>
    </row>
    <row r="31" spans="2:8" s="18" customFormat="1" ht="15" customHeight="1" thickTop="1">
      <c r="B31" s="19"/>
      <c r="C31" s="21"/>
      <c r="D31" s="21"/>
      <c r="E31" s="82"/>
      <c r="F31" s="9"/>
      <c r="G31" s="62"/>
      <c r="H31" s="22"/>
    </row>
    <row r="32" spans="2:8" s="18" customFormat="1" ht="15" customHeight="1">
      <c r="B32" s="19"/>
      <c r="C32" s="21"/>
      <c r="D32" s="21"/>
      <c r="E32" s="82"/>
      <c r="F32" s="9"/>
      <c r="G32" s="62"/>
      <c r="H32" s="22"/>
    </row>
    <row r="33" spans="2:8" s="18" customFormat="1" ht="15" customHeight="1">
      <c r="B33" s="19"/>
      <c r="C33" s="80" t="s">
        <v>53</v>
      </c>
      <c r="D33" s="21"/>
      <c r="E33" s="82"/>
      <c r="F33" s="9"/>
      <c r="G33" s="62"/>
      <c r="H33" s="22"/>
    </row>
    <row r="34" spans="2:8" s="18" customFormat="1" ht="15" customHeight="1">
      <c r="B34" s="19"/>
      <c r="C34" s="80" t="s">
        <v>54</v>
      </c>
      <c r="D34" s="21"/>
      <c r="E34" s="82"/>
      <c r="F34" s="9"/>
      <c r="G34" s="62"/>
      <c r="H34" s="22"/>
    </row>
    <row r="35" spans="2:8" s="18" customFormat="1" ht="15" customHeight="1">
      <c r="B35" s="19"/>
      <c r="C35" s="78" t="s">
        <v>3</v>
      </c>
      <c r="D35" s="21"/>
      <c r="E35" s="7">
        <v>42725</v>
      </c>
      <c r="F35" s="9"/>
      <c r="G35" s="9">
        <v>42725</v>
      </c>
      <c r="H35" s="22"/>
    </row>
    <row r="36" spans="2:8" s="18" customFormat="1" ht="15" customHeight="1">
      <c r="B36" s="19"/>
      <c r="C36" s="78" t="s">
        <v>114</v>
      </c>
      <c r="D36" s="21"/>
      <c r="E36" s="7">
        <v>-48294</v>
      </c>
      <c r="F36" s="9"/>
      <c r="G36" s="9">
        <v>-36283</v>
      </c>
      <c r="H36" s="22"/>
    </row>
    <row r="37" spans="2:8" s="18" customFormat="1" ht="15" customHeight="1">
      <c r="B37" s="19"/>
      <c r="C37" s="80"/>
      <c r="D37" s="21"/>
      <c r="E37" s="82"/>
      <c r="F37" s="9"/>
      <c r="G37" s="62"/>
      <c r="H37" s="22"/>
    </row>
    <row r="38" spans="2:8" s="18" customFormat="1" ht="15" customHeight="1">
      <c r="B38" s="19"/>
      <c r="C38" s="87" t="s">
        <v>55</v>
      </c>
      <c r="D38" s="21"/>
      <c r="E38" s="33">
        <f>SUM(E35:E37)</f>
        <v>-5569</v>
      </c>
      <c r="F38" s="9"/>
      <c r="G38" s="34">
        <f>SUM(G35:G37)</f>
        <v>6442</v>
      </c>
      <c r="H38" s="22"/>
    </row>
    <row r="39" spans="2:8" s="18" customFormat="1" ht="15" customHeight="1">
      <c r="B39" s="19"/>
      <c r="C39" s="80"/>
      <c r="D39" s="21"/>
      <c r="E39" s="82"/>
      <c r="F39" s="9"/>
      <c r="G39" s="62"/>
      <c r="H39" s="22"/>
    </row>
    <row r="40" spans="2:8" s="18" customFormat="1" ht="15" customHeight="1">
      <c r="B40" s="19"/>
      <c r="C40" s="80" t="s">
        <v>56</v>
      </c>
      <c r="D40" s="21"/>
      <c r="E40" s="82"/>
      <c r="F40" s="9"/>
      <c r="G40" s="62"/>
      <c r="H40" s="22"/>
    </row>
    <row r="41" spans="2:8" s="18" customFormat="1" ht="15" customHeight="1">
      <c r="B41" s="19"/>
      <c r="C41" s="78" t="s">
        <v>57</v>
      </c>
      <c r="D41" s="21"/>
      <c r="E41" s="7">
        <v>2970</v>
      </c>
      <c r="F41" s="9"/>
      <c r="G41" s="9">
        <v>3364</v>
      </c>
      <c r="H41" s="22"/>
    </row>
    <row r="42" spans="2:8" s="18" customFormat="1" ht="15" customHeight="1">
      <c r="B42" s="19"/>
      <c r="C42" s="78" t="s">
        <v>115</v>
      </c>
      <c r="D42" s="21"/>
      <c r="E42" s="7">
        <v>369</v>
      </c>
      <c r="F42" s="9"/>
      <c r="G42" s="9">
        <v>360</v>
      </c>
      <c r="H42" s="22"/>
    </row>
    <row r="43" spans="2:8" s="18" customFormat="1" ht="15" customHeight="1">
      <c r="B43" s="19"/>
      <c r="C43" s="21"/>
      <c r="D43" s="21"/>
      <c r="E43" s="82"/>
      <c r="F43" s="9"/>
      <c r="G43" s="62"/>
      <c r="H43" s="22"/>
    </row>
    <row r="44" spans="2:10" s="18" customFormat="1" ht="15" customHeight="1">
      <c r="B44" s="19"/>
      <c r="C44" s="21"/>
      <c r="D44" s="21"/>
      <c r="E44" s="33">
        <f>SUM(E41:E43)</f>
        <v>3339</v>
      </c>
      <c r="F44" s="9"/>
      <c r="G44" s="34">
        <f>SUM(G41:G43)</f>
        <v>3724</v>
      </c>
      <c r="H44" s="22"/>
      <c r="J44" s="30"/>
    </row>
    <row r="45" spans="2:8" s="18" customFormat="1" ht="15" customHeight="1">
      <c r="B45" s="19"/>
      <c r="C45" s="79"/>
      <c r="D45" s="21"/>
      <c r="E45" s="7"/>
      <c r="F45" s="9"/>
      <c r="G45" s="9"/>
      <c r="H45" s="22"/>
    </row>
    <row r="46" spans="2:8" s="18" customFormat="1" ht="15" customHeight="1">
      <c r="B46" s="19"/>
      <c r="C46" s="80" t="s">
        <v>58</v>
      </c>
      <c r="D46" s="21"/>
      <c r="E46" s="7"/>
      <c r="F46" s="9"/>
      <c r="G46" s="9"/>
      <c r="H46" s="22"/>
    </row>
    <row r="47" spans="2:8" s="18" customFormat="1" ht="15" customHeight="1">
      <c r="B47" s="19"/>
      <c r="C47" s="88" t="s">
        <v>2</v>
      </c>
      <c r="D47" s="21"/>
      <c r="E47" s="7">
        <v>77776</v>
      </c>
      <c r="F47" s="9"/>
      <c r="G47" s="9">
        <v>81448</v>
      </c>
      <c r="H47" s="22"/>
    </row>
    <row r="48" spans="2:8" s="18" customFormat="1" ht="15" customHeight="1">
      <c r="B48" s="19"/>
      <c r="C48" s="78" t="s">
        <v>59</v>
      </c>
      <c r="D48" s="21"/>
      <c r="E48" s="7">
        <v>4973</v>
      </c>
      <c r="F48" s="9"/>
      <c r="G48" s="9">
        <v>12492</v>
      </c>
      <c r="H48" s="22"/>
    </row>
    <row r="49" spans="2:8" s="18" customFormat="1" ht="15" customHeight="1">
      <c r="B49" s="19"/>
      <c r="C49" s="78" t="s">
        <v>60</v>
      </c>
      <c r="D49" s="21"/>
      <c r="E49" s="7">
        <v>4351</v>
      </c>
      <c r="F49" s="9"/>
      <c r="G49" s="9">
        <v>3188</v>
      </c>
      <c r="H49" s="22"/>
    </row>
    <row r="50" spans="2:8" s="18" customFormat="1" ht="15" customHeight="1">
      <c r="B50" s="19"/>
      <c r="C50" s="88" t="s">
        <v>61</v>
      </c>
      <c r="D50" s="21"/>
      <c r="E50" s="7">
        <v>360</v>
      </c>
      <c r="F50" s="9"/>
      <c r="G50" s="9">
        <v>575</v>
      </c>
      <c r="H50" s="22"/>
    </row>
    <row r="51" spans="2:8" s="18" customFormat="1" ht="15" customHeight="1">
      <c r="B51" s="19"/>
      <c r="C51" s="21"/>
      <c r="D51" s="21"/>
      <c r="E51" s="7"/>
      <c r="F51" s="9"/>
      <c r="G51" s="9"/>
      <c r="H51" s="22"/>
    </row>
    <row r="52" spans="2:8" s="18" customFormat="1" ht="15" customHeight="1">
      <c r="B52" s="19"/>
      <c r="C52" s="79"/>
      <c r="D52" s="21"/>
      <c r="E52" s="33">
        <f>SUM(E47:E51)</f>
        <v>87460</v>
      </c>
      <c r="F52" s="9"/>
      <c r="G52" s="34">
        <f>SUM(G47:G51)</f>
        <v>97703</v>
      </c>
      <c r="H52" s="22"/>
    </row>
    <row r="53" spans="2:8" s="18" customFormat="1" ht="15" customHeight="1">
      <c r="B53" s="19"/>
      <c r="C53" s="79"/>
      <c r="D53" s="21"/>
      <c r="E53" s="7"/>
      <c r="F53" s="9"/>
      <c r="G53" s="9"/>
      <c r="H53" s="22"/>
    </row>
    <row r="54" spans="2:8" s="18" customFormat="1" ht="15" customHeight="1">
      <c r="B54" s="19"/>
      <c r="C54" s="87" t="s">
        <v>62</v>
      </c>
      <c r="D54" s="21"/>
      <c r="E54" s="33">
        <f>E44+E52</f>
        <v>90799</v>
      </c>
      <c r="F54" s="9">
        <f>+F27-F52</f>
        <v>0</v>
      </c>
      <c r="G54" s="34">
        <f>G44+G52</f>
        <v>101427</v>
      </c>
      <c r="H54" s="22"/>
    </row>
    <row r="55" spans="2:8" s="18" customFormat="1" ht="15" customHeight="1">
      <c r="B55" s="19"/>
      <c r="C55" s="79"/>
      <c r="D55" s="21"/>
      <c r="E55" s="7"/>
      <c r="F55" s="9"/>
      <c r="G55" s="61"/>
      <c r="H55" s="22"/>
    </row>
    <row r="56" spans="2:8" s="18" customFormat="1" ht="15" customHeight="1" thickBot="1">
      <c r="B56" s="19"/>
      <c r="C56" s="79"/>
      <c r="D56" s="21"/>
      <c r="E56" s="35"/>
      <c r="F56" s="9"/>
      <c r="G56" s="9"/>
      <c r="H56" s="22"/>
    </row>
    <row r="57" spans="2:8" s="18" customFormat="1" ht="15" customHeight="1" thickBot="1">
      <c r="B57" s="19"/>
      <c r="C57" s="80" t="s">
        <v>63</v>
      </c>
      <c r="D57" s="21"/>
      <c r="E57" s="37">
        <f>E54+E38</f>
        <v>85230</v>
      </c>
      <c r="F57" s="9">
        <f>+F17+F54</f>
        <v>0</v>
      </c>
      <c r="G57" s="86">
        <f>G54+G38</f>
        <v>107869</v>
      </c>
      <c r="H57" s="22"/>
    </row>
    <row r="58" spans="2:8" s="18" customFormat="1" ht="15" customHeight="1" thickTop="1">
      <c r="B58" s="19"/>
      <c r="C58" s="79"/>
      <c r="D58" s="21"/>
      <c r="E58" s="7"/>
      <c r="F58" s="9"/>
      <c r="G58" s="9"/>
      <c r="H58" s="22"/>
    </row>
    <row r="59" spans="2:8" s="18" customFormat="1" ht="15" customHeight="1">
      <c r="B59" s="19"/>
      <c r="C59" s="79" t="s">
        <v>64</v>
      </c>
      <c r="D59" s="21"/>
      <c r="E59" s="89">
        <v>-0.13</v>
      </c>
      <c r="F59" s="9"/>
      <c r="G59" s="89">
        <v>0.15</v>
      </c>
      <c r="H59" s="39"/>
    </row>
    <row r="60" spans="2:9" s="18" customFormat="1" ht="15" customHeight="1">
      <c r="B60" s="19"/>
      <c r="C60" s="21"/>
      <c r="D60" s="21"/>
      <c r="E60" s="9"/>
      <c r="F60" s="21"/>
      <c r="G60" s="21"/>
      <c r="H60" s="40"/>
      <c r="I60" s="41"/>
    </row>
    <row r="61" spans="2:9" s="18" customFormat="1" ht="15" customHeight="1">
      <c r="B61" s="19"/>
      <c r="C61" s="126" t="s">
        <v>23</v>
      </c>
      <c r="D61" s="126"/>
      <c r="E61" s="126"/>
      <c r="F61" s="126"/>
      <c r="G61" s="126"/>
      <c r="H61" s="40"/>
      <c r="I61" s="41"/>
    </row>
    <row r="62" spans="2:9" s="18" customFormat="1" ht="15" customHeight="1">
      <c r="B62" s="19"/>
      <c r="C62" s="126" t="s">
        <v>65</v>
      </c>
      <c r="D62" s="126"/>
      <c r="E62" s="126"/>
      <c r="F62" s="126"/>
      <c r="G62" s="126"/>
      <c r="H62" s="42"/>
      <c r="I62" s="43"/>
    </row>
    <row r="63" spans="2:8" s="18" customFormat="1" ht="15" customHeight="1">
      <c r="B63" s="117"/>
      <c r="C63" s="126" t="s">
        <v>66</v>
      </c>
      <c r="D63" s="126"/>
      <c r="E63" s="126"/>
      <c r="F63" s="126"/>
      <c r="G63" s="126"/>
      <c r="H63" s="118"/>
    </row>
    <row r="64" spans="2:8" ht="15.75" thickBot="1">
      <c r="B64" s="119"/>
      <c r="C64" s="120"/>
      <c r="D64" s="120"/>
      <c r="E64" s="121"/>
      <c r="F64" s="122"/>
      <c r="G64" s="121"/>
      <c r="H64" s="123"/>
    </row>
    <row r="65" ht="15.75" thickTop="1">
      <c r="F65" s="4"/>
    </row>
    <row r="66" spans="3:6" ht="15">
      <c r="C66" s="6"/>
      <c r="F66" s="4"/>
    </row>
    <row r="67" ht="15">
      <c r="F67" s="4"/>
    </row>
    <row r="68" ht="15">
      <c r="F68" s="4"/>
    </row>
    <row r="69" ht="15">
      <c r="F69" s="4"/>
    </row>
    <row r="70" ht="15">
      <c r="F70" s="4"/>
    </row>
    <row r="71" ht="15">
      <c r="F71" s="4"/>
    </row>
    <row r="72" ht="15">
      <c r="F72" s="4"/>
    </row>
    <row r="73" ht="15">
      <c r="F73" s="4"/>
    </row>
    <row r="74" ht="15">
      <c r="F74" s="4"/>
    </row>
    <row r="75" ht="15">
      <c r="F75" s="4"/>
    </row>
    <row r="76" ht="15">
      <c r="F76" s="4"/>
    </row>
    <row r="77" ht="15">
      <c r="F77" s="4"/>
    </row>
    <row r="78" ht="15">
      <c r="F78" s="4"/>
    </row>
    <row r="79" ht="15">
      <c r="F79" s="4"/>
    </row>
    <row r="80" ht="15">
      <c r="F80" s="4"/>
    </row>
    <row r="81" ht="15">
      <c r="F81" s="4"/>
    </row>
    <row r="82" ht="15">
      <c r="F82" s="4"/>
    </row>
    <row r="83" ht="15">
      <c r="F83" s="4"/>
    </row>
    <row r="84" ht="15">
      <c r="F84" s="4"/>
    </row>
    <row r="85" ht="15">
      <c r="F85" s="4"/>
    </row>
    <row r="86" ht="15">
      <c r="F86" s="4"/>
    </row>
    <row r="87" ht="15">
      <c r="F87" s="4"/>
    </row>
    <row r="88" ht="15">
      <c r="F88" s="4"/>
    </row>
    <row r="89" ht="15">
      <c r="F89" s="4"/>
    </row>
    <row r="90" ht="15">
      <c r="F90" s="4"/>
    </row>
    <row r="91" ht="15">
      <c r="F91" s="4"/>
    </row>
    <row r="92" ht="15">
      <c r="F92" s="4"/>
    </row>
    <row r="93" ht="15">
      <c r="F93" s="4"/>
    </row>
    <row r="94" ht="15">
      <c r="F94" s="4"/>
    </row>
    <row r="95" ht="15">
      <c r="F95" s="4"/>
    </row>
    <row r="96" ht="15">
      <c r="F96" s="4"/>
    </row>
    <row r="97" ht="15">
      <c r="F97" s="4"/>
    </row>
    <row r="98" ht="15">
      <c r="F98" s="4"/>
    </row>
    <row r="99" ht="15">
      <c r="F99" s="4"/>
    </row>
    <row r="100" ht="15">
      <c r="F100" s="4"/>
    </row>
    <row r="101" ht="15">
      <c r="F101" s="4"/>
    </row>
    <row r="102" ht="15">
      <c r="F102" s="4"/>
    </row>
    <row r="103" ht="15">
      <c r="F103" s="4"/>
    </row>
    <row r="104" ht="15">
      <c r="F104" s="4"/>
    </row>
    <row r="105" ht="15">
      <c r="F105" s="4"/>
    </row>
    <row r="106" ht="15">
      <c r="F106" s="4"/>
    </row>
    <row r="107" ht="15">
      <c r="F107" s="4"/>
    </row>
    <row r="108" ht="15">
      <c r="F108" s="4"/>
    </row>
    <row r="109" ht="15">
      <c r="F109" s="4"/>
    </row>
    <row r="110" ht="15">
      <c r="F110" s="4"/>
    </row>
    <row r="111" ht="15">
      <c r="F111" s="4"/>
    </row>
    <row r="112" ht="15">
      <c r="F112" s="4"/>
    </row>
    <row r="113" ht="15">
      <c r="F113" s="4"/>
    </row>
    <row r="114" ht="15">
      <c r="F114" s="4"/>
    </row>
    <row r="115" ht="15">
      <c r="F115" s="4"/>
    </row>
    <row r="116" ht="15">
      <c r="F116" s="4"/>
    </row>
    <row r="117" ht="15">
      <c r="F117" s="4"/>
    </row>
    <row r="118" ht="15">
      <c r="F118" s="4"/>
    </row>
    <row r="119" ht="15">
      <c r="F119" s="4"/>
    </row>
    <row r="120" ht="15">
      <c r="F120" s="4"/>
    </row>
    <row r="121" ht="15">
      <c r="F121" s="4"/>
    </row>
    <row r="122" ht="15">
      <c r="F122" s="4"/>
    </row>
    <row r="123" ht="15">
      <c r="F123" s="4"/>
    </row>
    <row r="124" ht="15">
      <c r="F124" s="4"/>
    </row>
    <row r="125" ht="15">
      <c r="F125" s="4"/>
    </row>
    <row r="126" ht="15">
      <c r="F126" s="4"/>
    </row>
    <row r="127" ht="15">
      <c r="F127" s="4"/>
    </row>
    <row r="128" ht="15">
      <c r="F128" s="4"/>
    </row>
    <row r="129" ht="15">
      <c r="F129" s="4"/>
    </row>
    <row r="130" ht="15">
      <c r="F130" s="4"/>
    </row>
    <row r="131" ht="15">
      <c r="F131" s="4"/>
    </row>
    <row r="132" ht="15">
      <c r="F132" s="4"/>
    </row>
    <row r="133" ht="15">
      <c r="F133" s="4"/>
    </row>
    <row r="134" ht="15">
      <c r="F134" s="4"/>
    </row>
    <row r="135" ht="15">
      <c r="F135" s="4"/>
    </row>
    <row r="136" ht="15">
      <c r="F136" s="4"/>
    </row>
    <row r="137" ht="15">
      <c r="F137" s="4"/>
    </row>
    <row r="138" ht="15">
      <c r="F138" s="4"/>
    </row>
    <row r="139" ht="15">
      <c r="F139" s="4"/>
    </row>
    <row r="140" ht="15">
      <c r="F140" s="4"/>
    </row>
    <row r="141" ht="15">
      <c r="F141" s="4"/>
    </row>
    <row r="142" ht="15">
      <c r="F142" s="4"/>
    </row>
    <row r="143" ht="15">
      <c r="F143" s="4"/>
    </row>
    <row r="144" ht="15">
      <c r="F144" s="4"/>
    </row>
    <row r="145" ht="15">
      <c r="F145" s="4"/>
    </row>
    <row r="146" ht="15">
      <c r="F146" s="4"/>
    </row>
    <row r="147" ht="15">
      <c r="F147" s="4"/>
    </row>
    <row r="148" ht="15">
      <c r="F148" s="4"/>
    </row>
    <row r="149" ht="15">
      <c r="F149" s="4"/>
    </row>
    <row r="150" ht="15">
      <c r="F150" s="4"/>
    </row>
    <row r="151" ht="15">
      <c r="F151" s="4"/>
    </row>
    <row r="152" ht="15">
      <c r="F152" s="4"/>
    </row>
    <row r="153" ht="15">
      <c r="F153" s="4"/>
    </row>
    <row r="154" ht="15">
      <c r="F154" s="4"/>
    </row>
    <row r="155" ht="15">
      <c r="F155" s="4"/>
    </row>
    <row r="156" ht="15">
      <c r="F156" s="4"/>
    </row>
    <row r="157" ht="15">
      <c r="F157" s="4"/>
    </row>
    <row r="158" ht="15">
      <c r="F158" s="4"/>
    </row>
    <row r="159" ht="15">
      <c r="F159" s="4"/>
    </row>
    <row r="160" ht="15">
      <c r="F160" s="4"/>
    </row>
    <row r="161" ht="15">
      <c r="F161" s="4"/>
    </row>
    <row r="162" ht="15">
      <c r="F162" s="4"/>
    </row>
    <row r="163" ht="15">
      <c r="F163" s="4"/>
    </row>
    <row r="164" ht="15">
      <c r="F164" s="4"/>
    </row>
    <row r="165" ht="15">
      <c r="F165" s="4"/>
    </row>
    <row r="166" ht="15">
      <c r="F166" s="4"/>
    </row>
    <row r="167" ht="15">
      <c r="F167" s="4"/>
    </row>
    <row r="168" ht="15">
      <c r="F168" s="4"/>
    </row>
    <row r="169" ht="15">
      <c r="F169" s="4"/>
    </row>
    <row r="170" ht="15">
      <c r="F170" s="4"/>
    </row>
    <row r="171" ht="15">
      <c r="F171" s="4"/>
    </row>
    <row r="172" ht="15">
      <c r="F172" s="4"/>
    </row>
    <row r="173" ht="15">
      <c r="F173" s="4"/>
    </row>
    <row r="174" ht="15">
      <c r="F174" s="4"/>
    </row>
    <row r="175" ht="15">
      <c r="F175" s="4"/>
    </row>
    <row r="176" ht="15">
      <c r="F176" s="4"/>
    </row>
    <row r="177" ht="15">
      <c r="F177" s="4"/>
    </row>
    <row r="178" ht="15">
      <c r="F178" s="4"/>
    </row>
    <row r="179" ht="15">
      <c r="F179" s="4"/>
    </row>
    <row r="180" ht="15">
      <c r="F180" s="4"/>
    </row>
    <row r="181" ht="15">
      <c r="F181" s="4"/>
    </row>
    <row r="182" ht="15">
      <c r="F182" s="4"/>
    </row>
    <row r="183" ht="15">
      <c r="F183" s="4"/>
    </row>
    <row r="184" ht="15">
      <c r="F184" s="4"/>
    </row>
    <row r="185" ht="15">
      <c r="F185" s="4"/>
    </row>
    <row r="186" ht="15">
      <c r="F186" s="4"/>
    </row>
    <row r="187" ht="15">
      <c r="F187" s="4"/>
    </row>
    <row r="188" ht="15">
      <c r="F188" s="4"/>
    </row>
    <row r="189" ht="15">
      <c r="F189" s="4"/>
    </row>
  </sheetData>
  <mergeCells count="3">
    <mergeCell ref="C62:G62"/>
    <mergeCell ref="C61:G61"/>
    <mergeCell ref="C63:G63"/>
  </mergeCells>
  <printOptions/>
  <pageMargins left="1" right="0.25" top="0.5" bottom="0.5" header="0.5" footer="0.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7"/>
  <sheetViews>
    <sheetView zoomScale="80" zoomScaleNormal="80" workbookViewId="0" topLeftCell="A47">
      <selection activeCell="F79" sqref="F79"/>
    </sheetView>
  </sheetViews>
  <sheetFormatPr defaultColWidth="9.140625" defaultRowHeight="12.75"/>
  <cols>
    <col min="1" max="1" width="4.421875" style="2" customWidth="1"/>
    <col min="2" max="2" width="2.7109375" style="2" customWidth="1"/>
    <col min="3" max="3" width="5.7109375" style="2" customWidth="1"/>
    <col min="4" max="4" width="43.140625" style="2" customWidth="1"/>
    <col min="5" max="5" width="4.28125" style="2" customWidth="1"/>
    <col min="6" max="6" width="18.8515625" style="2" customWidth="1"/>
    <col min="7" max="7" width="4.7109375" style="2" customWidth="1"/>
    <col min="8" max="8" width="20.28125" style="2" customWidth="1"/>
    <col min="9" max="9" width="5.00390625" style="2" customWidth="1"/>
    <col min="10" max="10" width="3.421875" style="2" customWidth="1"/>
    <col min="11" max="11" width="18.8515625" style="2" customWidth="1"/>
    <col min="12" max="12" width="4.421875" style="2" customWidth="1"/>
    <col min="13" max="16384" width="9.140625" style="2" customWidth="1"/>
  </cols>
  <sheetData>
    <row r="1" ht="15.75" thickBot="1"/>
    <row r="2" spans="2:9" ht="15">
      <c r="B2" s="52"/>
      <c r="C2" s="14"/>
      <c r="D2" s="14"/>
      <c r="E2" s="14"/>
      <c r="F2" s="14"/>
      <c r="G2" s="14"/>
      <c r="H2" s="14"/>
      <c r="I2" s="53"/>
    </row>
    <row r="3" spans="2:9" ht="20.25">
      <c r="B3" s="54"/>
      <c r="C3" s="74" t="s">
        <v>15</v>
      </c>
      <c r="D3" s="9"/>
      <c r="E3" s="9"/>
      <c r="F3" s="9"/>
      <c r="G3" s="9"/>
      <c r="H3" s="9"/>
      <c r="I3" s="39"/>
    </row>
    <row r="4" spans="2:9" ht="15">
      <c r="B4" s="54"/>
      <c r="C4" s="9"/>
      <c r="D4" s="9"/>
      <c r="E4" s="9"/>
      <c r="F4" s="9"/>
      <c r="G4" s="9"/>
      <c r="H4" s="9"/>
      <c r="I4" s="39"/>
    </row>
    <row r="5" spans="2:9" ht="15">
      <c r="B5" s="54"/>
      <c r="C5" s="8" t="s">
        <v>100</v>
      </c>
      <c r="D5" s="9"/>
      <c r="E5" s="9"/>
      <c r="F5" s="9"/>
      <c r="G5" s="9"/>
      <c r="H5" s="9"/>
      <c r="I5" s="39"/>
    </row>
    <row r="6" spans="2:9" ht="15">
      <c r="B6" s="54"/>
      <c r="C6" s="105" t="s">
        <v>119</v>
      </c>
      <c r="D6" s="9"/>
      <c r="E6" s="9"/>
      <c r="F6" s="9"/>
      <c r="G6" s="9"/>
      <c r="H6" s="9"/>
      <c r="I6" s="39"/>
    </row>
    <row r="7" spans="2:9" ht="15">
      <c r="B7" s="54"/>
      <c r="C7" s="45"/>
      <c r="D7" s="9"/>
      <c r="E7" s="9"/>
      <c r="F7" s="9"/>
      <c r="G7" s="9"/>
      <c r="H7" s="9"/>
      <c r="I7" s="39"/>
    </row>
    <row r="8" spans="2:9" ht="15">
      <c r="B8" s="54"/>
      <c r="C8" s="45"/>
      <c r="D8" s="9"/>
      <c r="E8" s="9"/>
      <c r="F8" s="26" t="s">
        <v>30</v>
      </c>
      <c r="G8" s="9"/>
      <c r="H8" s="26" t="s">
        <v>30</v>
      </c>
      <c r="I8" s="39"/>
    </row>
    <row r="9" spans="2:9" ht="15">
      <c r="B9" s="54"/>
      <c r="C9" s="45"/>
      <c r="D9" s="9"/>
      <c r="E9" s="9"/>
      <c r="F9" s="26" t="s">
        <v>71</v>
      </c>
      <c r="G9" s="9"/>
      <c r="H9" s="26" t="s">
        <v>71</v>
      </c>
      <c r="I9" s="39"/>
    </row>
    <row r="10" spans="2:9" ht="15">
      <c r="B10" s="54"/>
      <c r="C10" s="7"/>
      <c r="D10" s="9"/>
      <c r="E10" s="9"/>
      <c r="F10" s="26" t="s">
        <v>31</v>
      </c>
      <c r="G10" s="9"/>
      <c r="H10" s="26" t="s">
        <v>31</v>
      </c>
      <c r="I10" s="39"/>
    </row>
    <row r="11" spans="2:9" ht="15">
      <c r="B11" s="54"/>
      <c r="C11" s="9"/>
      <c r="D11" s="9"/>
      <c r="E11" s="9"/>
      <c r="F11" s="106" t="s">
        <v>120</v>
      </c>
      <c r="G11" s="107"/>
      <c r="H11" s="106" t="s">
        <v>121</v>
      </c>
      <c r="I11" s="39"/>
    </row>
    <row r="12" spans="2:9" ht="15">
      <c r="B12" s="54"/>
      <c r="C12" s="9"/>
      <c r="D12" s="9"/>
      <c r="E12" s="9"/>
      <c r="F12" s="26" t="s">
        <v>0</v>
      </c>
      <c r="G12" s="73"/>
      <c r="H12" s="26" t="s">
        <v>0</v>
      </c>
      <c r="I12" s="39"/>
    </row>
    <row r="13" spans="2:9" ht="15">
      <c r="B13" s="54"/>
      <c r="C13" s="7" t="s">
        <v>7</v>
      </c>
      <c r="D13" s="9"/>
      <c r="E13" s="9"/>
      <c r="F13" s="7"/>
      <c r="G13" s="9"/>
      <c r="H13" s="82"/>
      <c r="I13" s="39"/>
    </row>
    <row r="14" spans="2:9" ht="15">
      <c r="B14" s="54"/>
      <c r="C14" s="9"/>
      <c r="D14" s="9"/>
      <c r="E14" s="9"/>
      <c r="F14" s="7"/>
      <c r="G14" s="9"/>
      <c r="H14" s="82"/>
      <c r="I14" s="39"/>
    </row>
    <row r="15" spans="2:9" ht="15">
      <c r="B15" s="108"/>
      <c r="C15" s="3" t="s">
        <v>8</v>
      </c>
      <c r="D15" s="3"/>
      <c r="E15" s="3"/>
      <c r="F15" s="7">
        <v>-11992</v>
      </c>
      <c r="G15" s="9"/>
      <c r="H15" s="9">
        <v>-6694</v>
      </c>
      <c r="I15" s="109"/>
    </row>
    <row r="16" spans="2:9" ht="15">
      <c r="B16" s="108"/>
      <c r="C16" s="3"/>
      <c r="D16" s="3"/>
      <c r="E16" s="3"/>
      <c r="F16" s="7"/>
      <c r="G16" s="9"/>
      <c r="H16" s="9"/>
      <c r="I16" s="109"/>
    </row>
    <row r="17" spans="2:9" ht="15">
      <c r="B17" s="108"/>
      <c r="C17" s="3" t="s">
        <v>101</v>
      </c>
      <c r="D17" s="3"/>
      <c r="E17" s="3"/>
      <c r="F17" s="7"/>
      <c r="G17" s="9"/>
      <c r="H17" s="9"/>
      <c r="I17" s="109"/>
    </row>
    <row r="18" spans="2:9" ht="15">
      <c r="B18" s="108"/>
      <c r="C18" s="3"/>
      <c r="D18" s="3"/>
      <c r="E18" s="3"/>
      <c r="F18" s="7"/>
      <c r="G18" s="9"/>
      <c r="H18" s="9"/>
      <c r="I18" s="109"/>
    </row>
    <row r="19" spans="2:9" ht="15">
      <c r="B19" s="108"/>
      <c r="C19" s="3"/>
      <c r="D19" s="99" t="s">
        <v>36</v>
      </c>
      <c r="E19" s="3"/>
      <c r="F19" s="110">
        <v>2239</v>
      </c>
      <c r="G19" s="62"/>
      <c r="H19" s="9">
        <v>694</v>
      </c>
      <c r="I19" s="109"/>
    </row>
    <row r="20" spans="2:9" ht="15">
      <c r="B20" s="108"/>
      <c r="C20" s="3"/>
      <c r="D20" s="100"/>
      <c r="E20" s="3"/>
      <c r="F20" s="82"/>
      <c r="G20" s="62"/>
      <c r="H20" s="62"/>
      <c r="I20" s="109"/>
    </row>
    <row r="21" spans="2:9" ht="15">
      <c r="B21" s="108"/>
      <c r="C21" s="3"/>
      <c r="D21" s="100" t="s">
        <v>35</v>
      </c>
      <c r="E21" s="3"/>
      <c r="F21" s="7">
        <v>3347</v>
      </c>
      <c r="G21" s="9"/>
      <c r="H21" s="9">
        <v>2983</v>
      </c>
      <c r="I21" s="109"/>
    </row>
    <row r="22" spans="2:9" ht="15">
      <c r="B22" s="108"/>
      <c r="C22" s="3"/>
      <c r="D22" s="3"/>
      <c r="E22" s="3"/>
      <c r="F22" s="7"/>
      <c r="G22" s="9"/>
      <c r="H22" s="9"/>
      <c r="I22" s="109"/>
    </row>
    <row r="23" spans="2:9" ht="15">
      <c r="B23" s="108"/>
      <c r="C23" s="3"/>
      <c r="D23" s="3"/>
      <c r="E23" s="3"/>
      <c r="F23" s="7"/>
      <c r="G23" s="9"/>
      <c r="H23" s="9"/>
      <c r="I23" s="109"/>
    </row>
    <row r="24" spans="2:9" ht="15">
      <c r="B24" s="108"/>
      <c r="C24" s="3"/>
      <c r="D24" s="3"/>
      <c r="E24" s="3"/>
      <c r="F24" s="31"/>
      <c r="G24" s="9"/>
      <c r="H24" s="32"/>
      <c r="I24" s="109"/>
    </row>
    <row r="25" spans="2:9" ht="15">
      <c r="B25" s="108"/>
      <c r="C25" s="3"/>
      <c r="D25" s="3"/>
      <c r="E25" s="3"/>
      <c r="F25" s="7"/>
      <c r="G25" s="9"/>
      <c r="H25" s="9"/>
      <c r="I25" s="109"/>
    </row>
    <row r="26" spans="2:9" ht="15">
      <c r="B26" s="108"/>
      <c r="C26" s="3" t="s">
        <v>19</v>
      </c>
      <c r="D26" s="3"/>
      <c r="E26" s="3"/>
      <c r="F26" s="7">
        <f>SUM(F15:F25)</f>
        <v>-6406</v>
      </c>
      <c r="G26" s="9"/>
      <c r="H26" s="9">
        <f>SUM(H15:H24)</f>
        <v>-3017</v>
      </c>
      <c r="I26" s="109"/>
    </row>
    <row r="27" spans="2:9" ht="15">
      <c r="B27" s="108"/>
      <c r="C27" s="3"/>
      <c r="D27" s="3"/>
      <c r="E27" s="3"/>
      <c r="F27" s="7"/>
      <c r="G27" s="9"/>
      <c r="H27" s="9"/>
      <c r="I27" s="109"/>
    </row>
    <row r="28" spans="2:9" ht="15">
      <c r="B28" s="108"/>
      <c r="C28" s="3" t="s">
        <v>9</v>
      </c>
      <c r="D28" s="3"/>
      <c r="E28" s="3"/>
      <c r="F28" s="7"/>
      <c r="G28" s="9"/>
      <c r="H28" s="9"/>
      <c r="I28" s="109"/>
    </row>
    <row r="29" spans="2:9" ht="15">
      <c r="B29" s="108"/>
      <c r="C29" s="3"/>
      <c r="D29" s="100" t="s">
        <v>34</v>
      </c>
      <c r="E29" s="3"/>
      <c r="F29" s="7">
        <v>14693</v>
      </c>
      <c r="G29" s="9"/>
      <c r="H29" s="9">
        <v>9955</v>
      </c>
      <c r="I29" s="109"/>
    </row>
    <row r="30" spans="2:9" ht="15">
      <c r="B30" s="108"/>
      <c r="C30" s="3"/>
      <c r="D30" s="100"/>
      <c r="E30" s="3"/>
      <c r="F30" s="7"/>
      <c r="G30" s="9"/>
      <c r="H30" s="9"/>
      <c r="I30" s="109"/>
    </row>
    <row r="31" spans="2:9" ht="15">
      <c r="B31" s="108"/>
      <c r="C31" s="3"/>
      <c r="D31" s="100" t="s">
        <v>33</v>
      </c>
      <c r="E31" s="3"/>
      <c r="F31" s="7">
        <v>-8227</v>
      </c>
      <c r="G31" s="9"/>
      <c r="H31" s="9">
        <v>-3431</v>
      </c>
      <c r="I31" s="109"/>
    </row>
    <row r="32" spans="2:9" ht="15">
      <c r="B32" s="108"/>
      <c r="C32" s="3"/>
      <c r="D32" s="3"/>
      <c r="E32" s="3"/>
      <c r="F32" s="31"/>
      <c r="G32" s="9"/>
      <c r="H32" s="32"/>
      <c r="I32" s="109"/>
    </row>
    <row r="33" spans="2:9" ht="15">
      <c r="B33" s="108"/>
      <c r="C33" s="3"/>
      <c r="D33" s="65" t="s">
        <v>102</v>
      </c>
      <c r="E33" s="3"/>
      <c r="F33" s="7">
        <f>SUM(F26:F32)</f>
        <v>60</v>
      </c>
      <c r="G33" s="9"/>
      <c r="H33" s="9">
        <f>SUM(H26:H32)</f>
        <v>3507</v>
      </c>
      <c r="I33" s="109"/>
    </row>
    <row r="34" spans="2:9" ht="15">
      <c r="B34" s="108"/>
      <c r="C34" s="3"/>
      <c r="D34" s="3"/>
      <c r="E34" s="3"/>
      <c r="F34" s="7"/>
      <c r="G34" s="9"/>
      <c r="H34" s="9"/>
      <c r="I34" s="109"/>
    </row>
    <row r="35" spans="2:9" ht="15">
      <c r="B35" s="108"/>
      <c r="C35" s="3"/>
      <c r="D35" s="3" t="s">
        <v>10</v>
      </c>
      <c r="E35" s="3"/>
      <c r="F35" s="7">
        <v>-228</v>
      </c>
      <c r="G35" s="9"/>
      <c r="H35" s="9">
        <v>-226</v>
      </c>
      <c r="I35" s="109"/>
    </row>
    <row r="36" spans="2:9" ht="15">
      <c r="B36" s="108"/>
      <c r="C36" s="3"/>
      <c r="D36" s="3"/>
      <c r="E36" s="3"/>
      <c r="F36" s="7"/>
      <c r="G36" s="9"/>
      <c r="H36" s="9"/>
      <c r="I36" s="109"/>
    </row>
    <row r="37" spans="2:9" ht="15">
      <c r="B37" s="108"/>
      <c r="C37" s="3"/>
      <c r="D37" s="65" t="s">
        <v>103</v>
      </c>
      <c r="E37" s="3"/>
      <c r="F37" s="33">
        <f>SUM(F33:F36)</f>
        <v>-168</v>
      </c>
      <c r="G37" s="9"/>
      <c r="H37" s="34">
        <f>SUM(H33:H36)</f>
        <v>3281</v>
      </c>
      <c r="I37" s="109"/>
    </row>
    <row r="38" spans="2:9" ht="15">
      <c r="B38" s="108"/>
      <c r="C38" s="3"/>
      <c r="D38" s="3"/>
      <c r="E38" s="3"/>
      <c r="F38" s="7"/>
      <c r="G38" s="9"/>
      <c r="H38" s="9"/>
      <c r="I38" s="109"/>
    </row>
    <row r="39" spans="2:9" ht="15">
      <c r="B39" s="108"/>
      <c r="C39" s="65" t="s">
        <v>11</v>
      </c>
      <c r="D39" s="3"/>
      <c r="E39" s="3"/>
      <c r="F39" s="7"/>
      <c r="G39" s="9"/>
      <c r="H39" s="9"/>
      <c r="I39" s="109"/>
    </row>
    <row r="40" spans="2:9" ht="15">
      <c r="B40" s="108"/>
      <c r="C40" s="3"/>
      <c r="D40" s="3"/>
      <c r="E40" s="3"/>
      <c r="F40" s="7"/>
      <c r="G40" s="9"/>
      <c r="H40" s="9"/>
      <c r="I40" s="109"/>
    </row>
    <row r="41" spans="2:9" ht="15">
      <c r="B41" s="108"/>
      <c r="C41" s="3"/>
      <c r="D41" s="63" t="s">
        <v>32</v>
      </c>
      <c r="E41" s="3"/>
      <c r="F41" s="7">
        <v>-840</v>
      </c>
      <c r="G41" s="9"/>
      <c r="H41" s="9">
        <v>185</v>
      </c>
      <c r="I41" s="109"/>
    </row>
    <row r="42" spans="2:9" ht="15">
      <c r="B42" s="108"/>
      <c r="C42" s="3"/>
      <c r="D42" s="3"/>
      <c r="E42" s="3"/>
      <c r="F42" s="7"/>
      <c r="G42" s="9"/>
      <c r="H42" s="9"/>
      <c r="I42" s="109"/>
    </row>
    <row r="43" spans="2:9" ht="15">
      <c r="B43" s="108"/>
      <c r="C43" s="3"/>
      <c r="D43" s="65" t="s">
        <v>104</v>
      </c>
      <c r="E43" s="3"/>
      <c r="F43" s="33">
        <f>SUM(F41:F42)</f>
        <v>-840</v>
      </c>
      <c r="G43" s="9"/>
      <c r="H43" s="34">
        <f>SUM(H41:H42)</f>
        <v>185</v>
      </c>
      <c r="I43" s="109"/>
    </row>
    <row r="44" spans="2:9" ht="15">
      <c r="B44" s="108"/>
      <c r="C44" s="3"/>
      <c r="D44" s="3"/>
      <c r="E44" s="3"/>
      <c r="F44" s="7"/>
      <c r="G44" s="9"/>
      <c r="H44" s="9"/>
      <c r="I44" s="109"/>
    </row>
    <row r="45" spans="2:9" ht="15">
      <c r="B45" s="108"/>
      <c r="C45" s="65" t="s">
        <v>12</v>
      </c>
      <c r="D45" s="3"/>
      <c r="E45" s="3"/>
      <c r="F45" s="7"/>
      <c r="G45" s="9"/>
      <c r="H45" s="9"/>
      <c r="I45" s="109"/>
    </row>
    <row r="46" spans="2:9" ht="15">
      <c r="B46" s="108"/>
      <c r="C46" s="3"/>
      <c r="D46" s="9"/>
      <c r="E46" s="3"/>
      <c r="F46" s="7"/>
      <c r="G46" s="9"/>
      <c r="H46" s="9"/>
      <c r="I46" s="109"/>
    </row>
    <row r="47" spans="2:9" ht="15">
      <c r="B47" s="108"/>
      <c r="C47" s="3"/>
      <c r="D47" s="55" t="s">
        <v>37</v>
      </c>
      <c r="E47" s="3"/>
      <c r="F47" s="7">
        <v>-11380</v>
      </c>
      <c r="G47" s="9"/>
      <c r="H47" s="9">
        <v>-3419</v>
      </c>
      <c r="I47" s="109"/>
    </row>
    <row r="48" spans="2:9" ht="15">
      <c r="B48" s="108"/>
      <c r="C48" s="3"/>
      <c r="D48" s="3"/>
      <c r="E48" s="3"/>
      <c r="F48" s="7"/>
      <c r="G48" s="9"/>
      <c r="H48" s="9"/>
      <c r="I48" s="109"/>
    </row>
    <row r="49" spans="2:9" ht="15">
      <c r="B49" s="108"/>
      <c r="C49" s="3"/>
      <c r="D49" s="3"/>
      <c r="E49" s="3"/>
      <c r="F49" s="56"/>
      <c r="G49" s="9"/>
      <c r="H49" s="61"/>
      <c r="I49" s="109"/>
    </row>
    <row r="50" spans="2:9" ht="15">
      <c r="B50" s="108"/>
      <c r="C50" s="3"/>
      <c r="D50" s="65" t="s">
        <v>105</v>
      </c>
      <c r="E50" s="3"/>
      <c r="F50" s="31">
        <f>SUM(F47:F49)</f>
        <v>-11380</v>
      </c>
      <c r="G50" s="31"/>
      <c r="H50" s="32">
        <f>SUM(H47:H48)</f>
        <v>-3419</v>
      </c>
      <c r="I50" s="109"/>
    </row>
    <row r="51" spans="2:9" ht="15">
      <c r="B51" s="108"/>
      <c r="C51" s="3"/>
      <c r="D51" s="3"/>
      <c r="E51" s="3"/>
      <c r="F51" s="7"/>
      <c r="G51" s="9"/>
      <c r="H51" s="9"/>
      <c r="I51" s="109"/>
    </row>
    <row r="52" spans="2:9" ht="15">
      <c r="B52" s="108"/>
      <c r="C52" s="65" t="s">
        <v>14</v>
      </c>
      <c r="D52" s="3"/>
      <c r="E52" s="3"/>
      <c r="F52" s="7"/>
      <c r="G52" s="9"/>
      <c r="H52" s="9"/>
      <c r="I52" s="109"/>
    </row>
    <row r="53" spans="2:9" ht="15">
      <c r="B53" s="108"/>
      <c r="C53" s="65" t="s">
        <v>106</v>
      </c>
      <c r="D53" s="3"/>
      <c r="E53" s="3"/>
      <c r="F53" s="7">
        <f>F37+F43+F50</f>
        <v>-12388</v>
      </c>
      <c r="G53" s="9"/>
      <c r="H53" s="9">
        <f>+H37+H43+H50</f>
        <v>47</v>
      </c>
      <c r="I53" s="109"/>
    </row>
    <row r="54" spans="2:9" ht="15">
      <c r="B54" s="108"/>
      <c r="C54" s="65"/>
      <c r="D54" s="3"/>
      <c r="E54" s="3"/>
      <c r="F54" s="7"/>
      <c r="G54" s="9"/>
      <c r="H54" s="9"/>
      <c r="I54" s="109"/>
    </row>
    <row r="55" spans="2:9" ht="15">
      <c r="B55" s="108"/>
      <c r="C55" s="65" t="s">
        <v>13</v>
      </c>
      <c r="D55" s="3"/>
      <c r="E55" s="3"/>
      <c r="F55" s="7"/>
      <c r="G55" s="9"/>
      <c r="H55" s="9"/>
      <c r="I55" s="109"/>
    </row>
    <row r="56" spans="2:9" ht="15">
      <c r="B56" s="108"/>
      <c r="C56" s="65" t="s">
        <v>107</v>
      </c>
      <c r="D56" s="3"/>
      <c r="E56" s="3"/>
      <c r="F56" s="7">
        <v>-7080</v>
      </c>
      <c r="G56" s="9"/>
      <c r="H56" s="9">
        <v>-8148</v>
      </c>
      <c r="I56" s="109"/>
    </row>
    <row r="57" spans="2:9" ht="15">
      <c r="B57" s="108"/>
      <c r="C57" s="65"/>
      <c r="D57" s="3"/>
      <c r="E57" s="3"/>
      <c r="F57" s="7"/>
      <c r="G57" s="9"/>
      <c r="H57" s="9"/>
      <c r="I57" s="109"/>
    </row>
    <row r="58" spans="2:9" ht="15">
      <c r="B58" s="108"/>
      <c r="C58" s="65" t="s">
        <v>13</v>
      </c>
      <c r="D58" s="3"/>
      <c r="E58" s="3"/>
      <c r="F58" s="56"/>
      <c r="G58" s="9"/>
      <c r="H58" s="61"/>
      <c r="I58" s="109"/>
    </row>
    <row r="59" spans="2:9" ht="15.75" thickBot="1">
      <c r="B59" s="108"/>
      <c r="C59" s="65" t="s">
        <v>108</v>
      </c>
      <c r="D59" s="3"/>
      <c r="E59" s="3"/>
      <c r="F59" s="37">
        <f>SUM(F53:F58)</f>
        <v>-19468</v>
      </c>
      <c r="G59" s="9"/>
      <c r="H59" s="38">
        <f>SUM(H53:H56)</f>
        <v>-8101</v>
      </c>
      <c r="I59" s="109"/>
    </row>
    <row r="60" spans="2:9" ht="15.75" thickTop="1">
      <c r="B60" s="108"/>
      <c r="C60" s="3"/>
      <c r="D60" s="3"/>
      <c r="E60" s="3"/>
      <c r="F60" s="7"/>
      <c r="G60" s="9"/>
      <c r="H60" s="9"/>
      <c r="I60" s="109"/>
    </row>
    <row r="61" spans="2:9" ht="15">
      <c r="B61" s="108"/>
      <c r="C61" s="3"/>
      <c r="D61" s="3"/>
      <c r="E61" s="3"/>
      <c r="F61" s="3"/>
      <c r="G61" s="3"/>
      <c r="H61" s="3"/>
      <c r="I61" s="111"/>
    </row>
    <row r="62" spans="2:9" ht="15">
      <c r="B62" s="108"/>
      <c r="C62" s="65" t="s">
        <v>109</v>
      </c>
      <c r="D62" s="3"/>
      <c r="E62" s="3"/>
      <c r="F62" s="3"/>
      <c r="G62" s="3"/>
      <c r="H62" s="3"/>
      <c r="I62" s="111"/>
    </row>
    <row r="63" spans="2:9" ht="15">
      <c r="B63" s="108"/>
      <c r="C63" s="65"/>
      <c r="D63" s="3"/>
      <c r="E63" s="3"/>
      <c r="F63" s="3"/>
      <c r="G63" s="3"/>
      <c r="H63" s="3"/>
      <c r="I63" s="111"/>
    </row>
    <row r="64" spans="2:9" ht="15">
      <c r="B64" s="108"/>
      <c r="C64" s="3"/>
      <c r="D64" s="3"/>
      <c r="E64" s="3"/>
      <c r="F64" s="72" t="s">
        <v>110</v>
      </c>
      <c r="G64" s="3"/>
      <c r="H64" s="72" t="s">
        <v>110</v>
      </c>
      <c r="I64" s="111"/>
    </row>
    <row r="65" spans="2:9" ht="15">
      <c r="B65" s="108"/>
      <c r="C65" s="3"/>
      <c r="D65" s="3"/>
      <c r="E65" s="3"/>
      <c r="F65" s="12" t="s">
        <v>120</v>
      </c>
      <c r="G65" s="3"/>
      <c r="H65" s="12" t="s">
        <v>121</v>
      </c>
      <c r="I65" s="111"/>
    </row>
    <row r="66" spans="2:9" ht="15">
      <c r="B66" s="108"/>
      <c r="C66" s="3"/>
      <c r="D66" s="3"/>
      <c r="E66" s="3"/>
      <c r="F66" s="26" t="s">
        <v>0</v>
      </c>
      <c r="G66" s="3"/>
      <c r="H66" s="26" t="s">
        <v>0</v>
      </c>
      <c r="I66" s="111"/>
    </row>
    <row r="67" spans="2:9" ht="15">
      <c r="B67" s="108"/>
      <c r="C67"/>
      <c r="D67" s="3"/>
      <c r="E67" s="3"/>
      <c r="F67" s="3"/>
      <c r="G67" s="3"/>
      <c r="H67" s="3"/>
      <c r="I67" s="111"/>
    </row>
    <row r="68" spans="2:9" ht="15">
      <c r="B68" s="108"/>
      <c r="C68" s="1" t="s">
        <v>111</v>
      </c>
      <c r="D68" s="3"/>
      <c r="E68" s="3"/>
      <c r="F68" s="7">
        <v>786</v>
      </c>
      <c r="G68"/>
      <c r="H68" s="9">
        <v>6249</v>
      </c>
      <c r="I68" s="111"/>
    </row>
    <row r="69" spans="2:9" ht="15">
      <c r="B69" s="108"/>
      <c r="C69" s="1" t="s">
        <v>116</v>
      </c>
      <c r="D69" s="3"/>
      <c r="E69" s="3"/>
      <c r="F69" s="7">
        <v>31</v>
      </c>
      <c r="G69"/>
      <c r="H69" s="9">
        <v>353</v>
      </c>
      <c r="I69" s="111"/>
    </row>
    <row r="70" spans="2:9" ht="15">
      <c r="B70" s="108"/>
      <c r="C70" s="1" t="s">
        <v>112</v>
      </c>
      <c r="D70" s="3"/>
      <c r="E70" s="3"/>
      <c r="F70" s="112">
        <v>-20285</v>
      </c>
      <c r="G70" s="3"/>
      <c r="H70" s="67">
        <v>-14703</v>
      </c>
      <c r="I70" s="111"/>
    </row>
    <row r="71" spans="2:9" ht="15">
      <c r="B71" s="108"/>
      <c r="C71" s="3"/>
      <c r="D71" s="3"/>
      <c r="E71" s="3"/>
      <c r="F71" s="7"/>
      <c r="G71" s="9"/>
      <c r="H71" s="9"/>
      <c r="I71" s="111"/>
    </row>
    <row r="72" spans="2:9" ht="15">
      <c r="B72" s="108"/>
      <c r="C72" s="3"/>
      <c r="D72" s="3"/>
      <c r="E72" s="3"/>
      <c r="F72" s="56"/>
      <c r="G72" s="9"/>
      <c r="H72" s="61"/>
      <c r="I72" s="109"/>
    </row>
    <row r="73" spans="2:9" ht="15.75" thickBot="1">
      <c r="B73" s="108"/>
      <c r="C73" s="3"/>
      <c r="D73" s="3"/>
      <c r="E73" s="3"/>
      <c r="F73" s="37">
        <f>SUM(F68:F71)</f>
        <v>-19468</v>
      </c>
      <c r="G73" s="9"/>
      <c r="H73" s="38">
        <f>SUM(H68:H71)</f>
        <v>-8101</v>
      </c>
      <c r="I73" s="109"/>
    </row>
    <row r="74" spans="2:9" ht="15.75" thickTop="1">
      <c r="B74" s="108"/>
      <c r="C74" s="128" t="s">
        <v>21</v>
      </c>
      <c r="D74" s="128"/>
      <c r="E74" s="128"/>
      <c r="F74" s="128"/>
      <c r="G74" s="128"/>
      <c r="H74" s="128"/>
      <c r="I74" s="109"/>
    </row>
    <row r="75" spans="2:9" ht="15">
      <c r="B75" s="108"/>
      <c r="C75" s="127" t="s">
        <v>65</v>
      </c>
      <c r="D75" s="128"/>
      <c r="E75" s="128"/>
      <c r="F75" s="128"/>
      <c r="G75" s="128"/>
      <c r="H75" s="128"/>
      <c r="I75" s="109"/>
    </row>
    <row r="76" spans="2:9" ht="15">
      <c r="B76" s="108"/>
      <c r="C76" s="128" t="s">
        <v>66</v>
      </c>
      <c r="D76" s="128"/>
      <c r="E76" s="128"/>
      <c r="F76" s="128"/>
      <c r="G76" s="128"/>
      <c r="H76" s="128"/>
      <c r="I76" s="109"/>
    </row>
    <row r="77" spans="2:9" ht="15.75" thickBot="1">
      <c r="B77" s="113"/>
      <c r="C77" s="114"/>
      <c r="D77" s="114"/>
      <c r="E77" s="114"/>
      <c r="F77" s="115"/>
      <c r="G77" s="115"/>
      <c r="H77" s="115"/>
      <c r="I77" s="116"/>
    </row>
  </sheetData>
  <mergeCells count="3">
    <mergeCell ref="C75:H75"/>
    <mergeCell ref="C76:H76"/>
    <mergeCell ref="C74:H74"/>
  </mergeCells>
  <printOptions/>
  <pageMargins left="1" right="0.25" top="0.5" bottom="0.25" header="0.25" footer="0.2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tabSelected="1" zoomScale="80" zoomScaleNormal="80" workbookViewId="0" topLeftCell="C1">
      <selection activeCell="I48" sqref="I48"/>
    </sheetView>
  </sheetViews>
  <sheetFormatPr defaultColWidth="9.140625" defaultRowHeight="12.75"/>
  <cols>
    <col min="1" max="1" width="2.7109375" style="1" customWidth="1"/>
    <col min="2" max="3" width="4.421875" style="1" customWidth="1"/>
    <col min="4" max="4" width="38.421875" style="1" customWidth="1"/>
    <col min="5" max="5" width="19.57421875" style="1" bestFit="1" customWidth="1"/>
    <col min="6" max="6" width="1.421875" style="1" customWidth="1"/>
    <col min="7" max="7" width="17.8515625" style="1" bestFit="1" customWidth="1"/>
    <col min="8" max="8" width="3.00390625" style="1" customWidth="1"/>
    <col min="9" max="9" width="19.57421875" style="1" bestFit="1" customWidth="1"/>
    <col min="10" max="10" width="1.421875" style="1" customWidth="1"/>
    <col min="11" max="11" width="18.00390625" style="1" bestFit="1" customWidth="1"/>
    <col min="12" max="12" width="3.8515625" style="1" customWidth="1"/>
    <col min="13" max="13" width="9.140625" style="1" customWidth="1"/>
    <col min="14" max="14" width="10.140625" style="1" bestFit="1" customWidth="1"/>
    <col min="15" max="15" width="9.28125" style="1" bestFit="1" customWidth="1"/>
    <col min="16" max="16" width="9.140625" style="1" customWidth="1"/>
    <col min="17" max="17" width="9.28125" style="1" bestFit="1" customWidth="1"/>
    <col min="18" max="16384" width="9.140625" style="1" customWidth="1"/>
  </cols>
  <sheetData>
    <row r="1" ht="11.25" customHeight="1" thickBot="1"/>
    <row r="2" spans="2:12" ht="15">
      <c r="B2" s="52"/>
      <c r="C2" s="14"/>
      <c r="D2" s="14"/>
      <c r="E2" s="14"/>
      <c r="F2" s="14"/>
      <c r="G2" s="14"/>
      <c r="H2" s="14"/>
      <c r="I2" s="14"/>
      <c r="J2" s="14"/>
      <c r="K2" s="14"/>
      <c r="L2" s="53"/>
    </row>
    <row r="3" spans="2:12" ht="20.25">
      <c r="B3" s="54"/>
      <c r="C3" s="90" t="s">
        <v>67</v>
      </c>
      <c r="D3" s="30"/>
      <c r="E3" s="30"/>
      <c r="F3" s="30"/>
      <c r="G3" s="30"/>
      <c r="H3" s="30"/>
      <c r="I3" s="30"/>
      <c r="J3" s="30"/>
      <c r="K3" s="30"/>
      <c r="L3" s="22"/>
    </row>
    <row r="4" spans="2:12" ht="15">
      <c r="B4" s="54"/>
      <c r="C4" s="44"/>
      <c r="D4" s="30"/>
      <c r="E4" s="30"/>
      <c r="F4" s="30"/>
      <c r="G4" s="30"/>
      <c r="H4" s="30"/>
      <c r="I4" s="30"/>
      <c r="J4" s="30"/>
      <c r="K4" s="30"/>
      <c r="L4" s="22"/>
    </row>
    <row r="5" spans="2:12" ht="15">
      <c r="B5" s="54"/>
      <c r="C5" s="45" t="s">
        <v>27</v>
      </c>
      <c r="D5" s="30"/>
      <c r="E5" s="30"/>
      <c r="F5" s="30"/>
      <c r="G5" s="30"/>
      <c r="H5" s="30"/>
      <c r="I5" s="30"/>
      <c r="J5" s="30"/>
      <c r="K5" s="30"/>
      <c r="L5" s="22"/>
    </row>
    <row r="6" spans="2:12" ht="15">
      <c r="B6" s="54"/>
      <c r="C6" s="105" t="s">
        <v>119</v>
      </c>
      <c r="D6" s="30"/>
      <c r="E6" s="30"/>
      <c r="F6" s="30"/>
      <c r="G6" s="30"/>
      <c r="H6" s="30"/>
      <c r="I6" s="30"/>
      <c r="J6" s="30"/>
      <c r="K6" s="30"/>
      <c r="L6" s="22"/>
    </row>
    <row r="7" spans="2:12" ht="15">
      <c r="B7" s="54"/>
      <c r="C7" s="44"/>
      <c r="D7" s="30"/>
      <c r="E7" s="46"/>
      <c r="F7" s="46"/>
      <c r="G7" s="46"/>
      <c r="H7" s="30"/>
      <c r="I7" s="46"/>
      <c r="J7" s="46"/>
      <c r="K7" s="46"/>
      <c r="L7" s="22"/>
    </row>
    <row r="8" spans="2:12" ht="15">
      <c r="B8" s="54"/>
      <c r="C8" s="44"/>
      <c r="D8" s="30"/>
      <c r="E8" s="130" t="s">
        <v>24</v>
      </c>
      <c r="F8" s="130"/>
      <c r="G8" s="130"/>
      <c r="H8" s="30"/>
      <c r="I8" s="130" t="s">
        <v>25</v>
      </c>
      <c r="J8" s="130"/>
      <c r="K8" s="130"/>
      <c r="L8" s="22"/>
    </row>
    <row r="9" spans="2:12" ht="15">
      <c r="B9" s="54"/>
      <c r="C9" s="30"/>
      <c r="D9" s="46"/>
      <c r="E9" s="25" t="s">
        <v>38</v>
      </c>
      <c r="F9" s="25"/>
      <c r="G9" s="27" t="s">
        <v>68</v>
      </c>
      <c r="H9" s="91"/>
      <c r="I9" s="25" t="s">
        <v>38</v>
      </c>
      <c r="J9" s="25"/>
      <c r="K9" s="27" t="s">
        <v>68</v>
      </c>
      <c r="L9" s="22"/>
    </row>
    <row r="10" spans="2:12" ht="15">
      <c r="B10" s="54"/>
      <c r="C10" s="30"/>
      <c r="D10" s="46"/>
      <c r="E10" s="25" t="s">
        <v>26</v>
      </c>
      <c r="F10" s="25"/>
      <c r="G10" s="27" t="s">
        <v>26</v>
      </c>
      <c r="H10" s="91"/>
      <c r="I10" s="25" t="s">
        <v>26</v>
      </c>
      <c r="J10" s="25"/>
      <c r="K10" s="27" t="s">
        <v>26</v>
      </c>
      <c r="L10" s="22"/>
    </row>
    <row r="11" spans="2:12" ht="15">
      <c r="B11" s="54"/>
      <c r="C11" s="30"/>
      <c r="D11" s="46"/>
      <c r="E11" s="25" t="s">
        <v>39</v>
      </c>
      <c r="F11" s="25"/>
      <c r="G11" s="27" t="s">
        <v>69</v>
      </c>
      <c r="H11" s="91"/>
      <c r="I11" s="25" t="s">
        <v>31</v>
      </c>
      <c r="J11" s="25"/>
      <c r="K11" s="27" t="s">
        <v>69</v>
      </c>
      <c r="L11" s="22"/>
    </row>
    <row r="12" spans="2:12" ht="15">
      <c r="B12" s="54"/>
      <c r="C12" s="30"/>
      <c r="D12" s="30"/>
      <c r="E12" s="25" t="s">
        <v>70</v>
      </c>
      <c r="F12" s="25"/>
      <c r="G12" s="27" t="s">
        <v>39</v>
      </c>
      <c r="H12" s="92"/>
      <c r="I12" s="25"/>
      <c r="J12" s="25"/>
      <c r="K12" s="27" t="s">
        <v>71</v>
      </c>
      <c r="L12" s="22"/>
    </row>
    <row r="13" spans="2:12" ht="15">
      <c r="B13" s="54"/>
      <c r="C13" s="30"/>
      <c r="D13" s="30"/>
      <c r="E13" s="93" t="s">
        <v>120</v>
      </c>
      <c r="F13" s="64"/>
      <c r="G13" s="94" t="s">
        <v>121</v>
      </c>
      <c r="H13" s="92"/>
      <c r="I13" s="93" t="s">
        <v>120</v>
      </c>
      <c r="J13" s="64"/>
      <c r="K13" s="94" t="s">
        <v>121</v>
      </c>
      <c r="L13" s="22"/>
    </row>
    <row r="14" spans="2:12" ht="15">
      <c r="B14" s="54"/>
      <c r="C14" s="30"/>
      <c r="D14" s="30"/>
      <c r="E14" s="25" t="s">
        <v>0</v>
      </c>
      <c r="F14" s="25"/>
      <c r="G14" s="27" t="s">
        <v>0</v>
      </c>
      <c r="H14" s="92"/>
      <c r="I14" s="25" t="s">
        <v>0</v>
      </c>
      <c r="J14" s="25"/>
      <c r="K14" s="27" t="s">
        <v>0</v>
      </c>
      <c r="L14" s="22"/>
    </row>
    <row r="15" spans="2:12" ht="15">
      <c r="B15" s="54"/>
      <c r="C15" s="30"/>
      <c r="D15" s="30"/>
      <c r="E15" s="44"/>
      <c r="F15" s="30"/>
      <c r="G15" s="30"/>
      <c r="H15" s="48"/>
      <c r="I15" s="44"/>
      <c r="J15" s="30"/>
      <c r="K15" s="30"/>
      <c r="L15" s="22"/>
    </row>
    <row r="16" spans="2:12" ht="15">
      <c r="B16" s="54"/>
      <c r="C16" s="30"/>
      <c r="D16" s="30"/>
      <c r="E16" s="44"/>
      <c r="F16" s="30"/>
      <c r="G16" s="30"/>
      <c r="H16" s="30"/>
      <c r="I16" s="44"/>
      <c r="J16" s="30"/>
      <c r="K16" s="30"/>
      <c r="L16" s="22"/>
    </row>
    <row r="17" spans="2:12" ht="15">
      <c r="B17" s="54"/>
      <c r="C17" s="46"/>
      <c r="D17" s="30" t="s">
        <v>5</v>
      </c>
      <c r="E17" s="7">
        <v>3789</v>
      </c>
      <c r="F17" s="9"/>
      <c r="G17" s="9">
        <v>5556</v>
      </c>
      <c r="H17" s="9"/>
      <c r="I17" s="7">
        <v>11098</v>
      </c>
      <c r="J17" s="9"/>
      <c r="K17" s="9">
        <v>22524</v>
      </c>
      <c r="L17" s="22"/>
    </row>
    <row r="18" spans="2:12" ht="15">
      <c r="B18" s="54"/>
      <c r="C18" s="46"/>
      <c r="D18" s="30"/>
      <c r="E18" s="7"/>
      <c r="F18" s="9"/>
      <c r="G18" s="9"/>
      <c r="H18" s="9"/>
      <c r="I18" s="7"/>
      <c r="J18" s="9"/>
      <c r="K18" s="9"/>
      <c r="L18" s="22"/>
    </row>
    <row r="19" spans="2:12" ht="15">
      <c r="B19" s="54"/>
      <c r="C19" s="48"/>
      <c r="D19" s="95" t="s">
        <v>72</v>
      </c>
      <c r="E19" s="7">
        <v>-5632</v>
      </c>
      <c r="F19" s="9"/>
      <c r="G19" s="9">
        <v>-8035</v>
      </c>
      <c r="H19" s="7"/>
      <c r="I19" s="7">
        <v>-13064</v>
      </c>
      <c r="J19" s="9"/>
      <c r="K19" s="9">
        <v>-18843</v>
      </c>
      <c r="L19" s="22"/>
    </row>
    <row r="20" spans="2:12" ht="15.75" thickBot="1">
      <c r="B20" s="54"/>
      <c r="C20" s="46"/>
      <c r="D20" s="30"/>
      <c r="E20" s="7"/>
      <c r="F20" s="9"/>
      <c r="G20" s="9"/>
      <c r="H20" s="7"/>
      <c r="I20" s="7"/>
      <c r="J20" s="9"/>
      <c r="K20" s="9"/>
      <c r="L20" s="22"/>
    </row>
    <row r="21" spans="2:12" ht="15">
      <c r="B21" s="54"/>
      <c r="C21" s="48"/>
      <c r="D21" s="44" t="s">
        <v>73</v>
      </c>
      <c r="E21" s="71">
        <f>SUM(E17:E20)</f>
        <v>-1843</v>
      </c>
      <c r="F21" s="9"/>
      <c r="G21" s="14">
        <f>SUM(G17:G20)</f>
        <v>-2479</v>
      </c>
      <c r="H21" s="7"/>
      <c r="I21" s="71">
        <f>SUM(I17:I20)</f>
        <v>-1966</v>
      </c>
      <c r="J21" s="9"/>
      <c r="K21" s="14">
        <f>SUM(K17:K20)</f>
        <v>3681</v>
      </c>
      <c r="L21" s="22"/>
    </row>
    <row r="22" spans="2:12" ht="15">
      <c r="B22" s="54"/>
      <c r="C22" s="20"/>
      <c r="D22" s="30"/>
      <c r="E22" s="7"/>
      <c r="F22" s="9"/>
      <c r="G22" s="9"/>
      <c r="H22" s="7"/>
      <c r="I22" s="7"/>
      <c r="J22" s="9"/>
      <c r="K22" s="9"/>
      <c r="L22" s="22"/>
    </row>
    <row r="23" spans="2:12" ht="15">
      <c r="B23" s="54"/>
      <c r="C23" s="48"/>
      <c r="D23" s="47" t="s">
        <v>74</v>
      </c>
      <c r="E23" s="7">
        <v>212</v>
      </c>
      <c r="F23" s="9"/>
      <c r="G23" s="9">
        <v>348</v>
      </c>
      <c r="H23" s="7"/>
      <c r="I23" s="7">
        <v>483</v>
      </c>
      <c r="J23" s="9"/>
      <c r="K23" s="9">
        <v>533</v>
      </c>
      <c r="L23" s="22"/>
    </row>
    <row r="24" spans="2:12" ht="15">
      <c r="B24" s="54"/>
      <c r="C24" s="48"/>
      <c r="D24" s="47"/>
      <c r="E24" s="7"/>
      <c r="F24" s="9"/>
      <c r="G24" s="9"/>
      <c r="H24" s="7"/>
      <c r="I24" s="7"/>
      <c r="J24" s="9"/>
      <c r="K24" s="9"/>
      <c r="L24" s="22"/>
    </row>
    <row r="25" spans="2:12" ht="15">
      <c r="B25" s="54"/>
      <c r="C25" s="48"/>
      <c r="D25" s="96" t="s">
        <v>75</v>
      </c>
      <c r="E25" s="7">
        <v>-1424</v>
      </c>
      <c r="F25" s="9"/>
      <c r="G25" s="9">
        <v>-1409</v>
      </c>
      <c r="H25" s="7"/>
      <c r="I25" s="7">
        <v>-2755</v>
      </c>
      <c r="J25" s="9"/>
      <c r="K25" s="9">
        <v>-2764</v>
      </c>
      <c r="L25" s="22"/>
    </row>
    <row r="26" spans="2:12" ht="15">
      <c r="B26" s="54"/>
      <c r="C26" s="48"/>
      <c r="D26" s="47"/>
      <c r="E26" s="7"/>
      <c r="F26" s="9"/>
      <c r="G26" s="9"/>
      <c r="H26" s="7"/>
      <c r="I26" s="7"/>
      <c r="J26" s="9"/>
      <c r="K26" s="9"/>
      <c r="L26" s="22"/>
    </row>
    <row r="27" spans="2:12" ht="15">
      <c r="B27" s="54"/>
      <c r="C27" s="48"/>
      <c r="D27" s="96" t="s">
        <v>76</v>
      </c>
      <c r="E27" s="7">
        <v>-1855</v>
      </c>
      <c r="F27" s="9"/>
      <c r="G27" s="9">
        <v>-2090</v>
      </c>
      <c r="H27" s="7"/>
      <c r="I27" s="7">
        <v>-4152</v>
      </c>
      <c r="J27" s="9"/>
      <c r="K27" s="9">
        <v>-4730</v>
      </c>
      <c r="L27" s="22"/>
    </row>
    <row r="28" spans="2:12" ht="15">
      <c r="B28" s="54"/>
      <c r="C28" s="48"/>
      <c r="D28" s="96"/>
      <c r="E28" s="7"/>
      <c r="F28" s="9"/>
      <c r="G28" s="9"/>
      <c r="H28" s="7"/>
      <c r="I28" s="7"/>
      <c r="J28" s="9"/>
      <c r="K28" s="9"/>
      <c r="L28" s="22"/>
    </row>
    <row r="29" spans="2:12" ht="15">
      <c r="B29" s="54"/>
      <c r="C29" s="46"/>
      <c r="D29" s="30" t="s">
        <v>77</v>
      </c>
      <c r="E29" s="7">
        <v>-1824</v>
      </c>
      <c r="F29" s="9"/>
      <c r="G29" s="9">
        <v>-1689</v>
      </c>
      <c r="H29" s="7"/>
      <c r="I29" s="7">
        <v>-3602</v>
      </c>
      <c r="J29" s="9"/>
      <c r="K29" s="9">
        <v>-3414</v>
      </c>
      <c r="L29" s="22"/>
    </row>
    <row r="30" spans="2:12" ht="15.75" thickBot="1">
      <c r="B30" s="54"/>
      <c r="C30" s="48"/>
      <c r="D30" s="30"/>
      <c r="E30" s="35"/>
      <c r="F30" s="9"/>
      <c r="G30" s="36"/>
      <c r="H30" s="35"/>
      <c r="I30" s="35"/>
      <c r="J30" s="9"/>
      <c r="K30" s="36"/>
      <c r="L30" s="22"/>
    </row>
    <row r="31" spans="2:12" ht="15">
      <c r="B31" s="54"/>
      <c r="C31" s="48"/>
      <c r="D31" s="30"/>
      <c r="E31" s="7"/>
      <c r="F31" s="9"/>
      <c r="G31" s="9"/>
      <c r="H31" s="9"/>
      <c r="I31" s="7"/>
      <c r="J31" s="9"/>
      <c r="K31" s="9"/>
      <c r="L31" s="22"/>
    </row>
    <row r="32" spans="2:12" ht="15">
      <c r="B32" s="54"/>
      <c r="C32" s="48"/>
      <c r="D32" s="45" t="s">
        <v>18</v>
      </c>
      <c r="E32" s="7">
        <f>SUM(E21:E30)</f>
        <v>-6734</v>
      </c>
      <c r="F32" s="9"/>
      <c r="G32" s="9">
        <f>SUM(G21:G30)</f>
        <v>-7319</v>
      </c>
      <c r="H32" s="9"/>
      <c r="I32" s="7">
        <f>SUM(I21:I30)</f>
        <v>-11992</v>
      </c>
      <c r="J32" s="9"/>
      <c r="K32" s="9">
        <f>SUM(K21:K30)</f>
        <v>-6694</v>
      </c>
      <c r="L32" s="22"/>
    </row>
    <row r="33" spans="2:12" ht="15">
      <c r="B33" s="54"/>
      <c r="C33" s="30"/>
      <c r="D33" s="30"/>
      <c r="E33" s="7"/>
      <c r="F33" s="9"/>
      <c r="G33" s="9"/>
      <c r="H33" s="9"/>
      <c r="I33" s="7"/>
      <c r="J33" s="9"/>
      <c r="K33" s="9"/>
      <c r="L33" s="22"/>
    </row>
    <row r="34" spans="2:12" ht="15">
      <c r="B34" s="54"/>
      <c r="C34" s="48"/>
      <c r="D34" s="30" t="s">
        <v>78</v>
      </c>
      <c r="E34" s="7">
        <v>1</v>
      </c>
      <c r="F34" s="7"/>
      <c r="G34" s="9">
        <v>145</v>
      </c>
      <c r="H34" s="9"/>
      <c r="I34" s="7">
        <v>-19</v>
      </c>
      <c r="J34" s="7"/>
      <c r="K34" s="9">
        <v>-138</v>
      </c>
      <c r="L34" s="22"/>
    </row>
    <row r="35" spans="2:12" ht="15.75" thickBot="1">
      <c r="B35" s="54"/>
      <c r="C35" s="48"/>
      <c r="D35" s="30"/>
      <c r="E35" s="35"/>
      <c r="F35" s="9"/>
      <c r="G35" s="36"/>
      <c r="H35" s="35"/>
      <c r="I35" s="35"/>
      <c r="J35" s="9"/>
      <c r="K35" s="36"/>
      <c r="L35" s="22"/>
    </row>
    <row r="36" spans="2:12" ht="15">
      <c r="B36" s="54"/>
      <c r="C36" s="30"/>
      <c r="D36" s="30"/>
      <c r="E36" s="56"/>
      <c r="F36" s="9"/>
      <c r="G36" s="61"/>
      <c r="H36" s="61"/>
      <c r="I36" s="56"/>
      <c r="J36" s="9"/>
      <c r="K36" s="61"/>
      <c r="L36" s="22"/>
    </row>
    <row r="37" spans="2:12" ht="15.75" thickBot="1">
      <c r="B37" s="54"/>
      <c r="C37" s="48"/>
      <c r="D37" s="44" t="s">
        <v>79</v>
      </c>
      <c r="E37" s="37">
        <f>SUM(E32:E35)</f>
        <v>-6733</v>
      </c>
      <c r="F37" s="9"/>
      <c r="G37" s="38">
        <f>SUM(G32:G35)</f>
        <v>-7174</v>
      </c>
      <c r="H37" s="9"/>
      <c r="I37" s="37">
        <f>SUM(I32:I35)</f>
        <v>-12011</v>
      </c>
      <c r="J37" s="9"/>
      <c r="K37" s="38">
        <f>SUM(K32:K35)</f>
        <v>-6832</v>
      </c>
      <c r="L37" s="22"/>
    </row>
    <row r="38" spans="2:12" ht="15.75" thickTop="1">
      <c r="B38" s="54"/>
      <c r="C38" s="48"/>
      <c r="D38" s="44"/>
      <c r="E38" s="7"/>
      <c r="F38" s="9"/>
      <c r="G38" s="9"/>
      <c r="H38" s="9"/>
      <c r="I38" s="7"/>
      <c r="J38" s="9"/>
      <c r="K38" s="9"/>
      <c r="L38" s="22"/>
    </row>
    <row r="39" spans="2:12" ht="15">
      <c r="B39" s="54"/>
      <c r="C39" s="48"/>
      <c r="D39" s="44"/>
      <c r="E39" s="7"/>
      <c r="F39" s="9"/>
      <c r="G39" s="9"/>
      <c r="H39" s="9"/>
      <c r="I39" s="7"/>
      <c r="J39" s="9"/>
      <c r="K39" s="9"/>
      <c r="L39" s="22"/>
    </row>
    <row r="40" spans="2:12" ht="15">
      <c r="B40" s="54"/>
      <c r="C40" s="47"/>
      <c r="D40" s="30" t="s">
        <v>80</v>
      </c>
      <c r="E40" s="7"/>
      <c r="F40" s="9"/>
      <c r="G40" s="9"/>
      <c r="H40" s="9"/>
      <c r="I40" s="7"/>
      <c r="J40" s="9"/>
      <c r="K40" s="9"/>
      <c r="L40" s="22"/>
    </row>
    <row r="41" spans="2:12" ht="15">
      <c r="B41" s="54"/>
      <c r="C41" s="47"/>
      <c r="D41" s="30" t="s">
        <v>81</v>
      </c>
      <c r="E41" s="7">
        <v>-6733</v>
      </c>
      <c r="F41" s="9"/>
      <c r="G41" s="9">
        <v>-7174</v>
      </c>
      <c r="H41" s="9"/>
      <c r="I41" s="7">
        <v>-12011</v>
      </c>
      <c r="J41" s="9"/>
      <c r="K41" s="9">
        <v>-6832</v>
      </c>
      <c r="L41" s="22"/>
    </row>
    <row r="42" spans="2:12" ht="15">
      <c r="B42" s="54"/>
      <c r="C42" s="48"/>
      <c r="D42" s="30" t="s">
        <v>17</v>
      </c>
      <c r="E42" s="7">
        <v>0</v>
      </c>
      <c r="F42" s="9"/>
      <c r="G42" s="9">
        <v>0</v>
      </c>
      <c r="H42" s="9"/>
      <c r="I42" s="7">
        <v>0</v>
      </c>
      <c r="J42" s="9"/>
      <c r="K42" s="9">
        <v>0</v>
      </c>
      <c r="L42" s="22"/>
    </row>
    <row r="43" spans="2:12" ht="15.75" thickBot="1">
      <c r="B43" s="54"/>
      <c r="C43" s="47"/>
      <c r="D43" s="30"/>
      <c r="E43" s="35"/>
      <c r="F43" s="9"/>
      <c r="G43" s="35"/>
      <c r="H43" s="7"/>
      <c r="I43" s="35"/>
      <c r="J43" s="9"/>
      <c r="K43" s="35"/>
      <c r="L43" s="22"/>
    </row>
    <row r="44" spans="2:12" ht="15.75" thickBot="1">
      <c r="B44" s="54"/>
      <c r="C44" s="47"/>
      <c r="D44" s="47"/>
      <c r="E44" s="85">
        <f>SUM(E41:E43)</f>
        <v>-6733</v>
      </c>
      <c r="F44" s="9"/>
      <c r="G44" s="86">
        <f>SUM(G41:G43)</f>
        <v>-7174</v>
      </c>
      <c r="H44" s="9"/>
      <c r="I44" s="85">
        <f>SUM(I41:I43)</f>
        <v>-12011</v>
      </c>
      <c r="J44" s="9"/>
      <c r="K44" s="86">
        <f>SUM(K41:K43)</f>
        <v>-6832</v>
      </c>
      <c r="L44" s="22"/>
    </row>
    <row r="45" spans="2:12" ht="15.75" thickTop="1">
      <c r="B45" s="54"/>
      <c r="C45" s="30"/>
      <c r="D45" s="30"/>
      <c r="E45" s="44"/>
      <c r="F45" s="30"/>
      <c r="G45" s="30"/>
      <c r="H45" s="30"/>
      <c r="I45" s="44"/>
      <c r="J45" s="30"/>
      <c r="K45" s="30"/>
      <c r="L45" s="22"/>
    </row>
    <row r="46" spans="2:12" ht="15">
      <c r="B46" s="54"/>
      <c r="C46" s="46"/>
      <c r="D46" s="45" t="s">
        <v>82</v>
      </c>
      <c r="E46" s="44"/>
      <c r="F46" s="30"/>
      <c r="G46" s="30"/>
      <c r="H46" s="30"/>
      <c r="I46" s="44"/>
      <c r="J46" s="30"/>
      <c r="K46" s="30"/>
      <c r="L46" s="22"/>
    </row>
    <row r="47" spans="2:12" ht="15">
      <c r="B47" s="54"/>
      <c r="C47" s="46"/>
      <c r="D47" s="97" t="s">
        <v>83</v>
      </c>
      <c r="E47" s="44"/>
      <c r="F47" s="30"/>
      <c r="G47" s="30"/>
      <c r="H47" s="30"/>
      <c r="I47" s="44"/>
      <c r="J47" s="30"/>
      <c r="K47" s="30"/>
      <c r="L47" s="22"/>
    </row>
    <row r="48" spans="2:12" ht="15">
      <c r="B48" s="54"/>
      <c r="C48" s="47" t="s">
        <v>84</v>
      </c>
      <c r="D48" s="47" t="s">
        <v>85</v>
      </c>
      <c r="E48" s="49">
        <v>-15.76</v>
      </c>
      <c r="F48" s="50"/>
      <c r="G48" s="50">
        <v>-16.79</v>
      </c>
      <c r="H48" s="49"/>
      <c r="I48" s="49">
        <v>-28.11</v>
      </c>
      <c r="J48" s="50"/>
      <c r="K48" s="50">
        <v>-15.99</v>
      </c>
      <c r="L48" s="22"/>
    </row>
    <row r="49" spans="2:12" ht="15">
      <c r="B49" s="54"/>
      <c r="C49" s="47"/>
      <c r="D49" s="47"/>
      <c r="E49" s="49"/>
      <c r="F49" s="50"/>
      <c r="G49" s="50"/>
      <c r="H49" s="49"/>
      <c r="I49" s="49"/>
      <c r="J49" s="50"/>
      <c r="K49" s="50"/>
      <c r="L49" s="22"/>
    </row>
    <row r="50" spans="2:12" ht="15">
      <c r="B50" s="54"/>
      <c r="C50" s="47"/>
      <c r="D50" s="47" t="s">
        <v>86</v>
      </c>
      <c r="E50" s="49">
        <v>0</v>
      </c>
      <c r="F50" s="50"/>
      <c r="G50" s="50">
        <v>0</v>
      </c>
      <c r="H50" s="49"/>
      <c r="I50" s="49">
        <v>0</v>
      </c>
      <c r="J50" s="50"/>
      <c r="K50" s="50">
        <v>0</v>
      </c>
      <c r="L50" s="22"/>
    </row>
    <row r="51" spans="2:12" ht="15">
      <c r="B51" s="54"/>
      <c r="C51" s="30"/>
      <c r="D51" s="30"/>
      <c r="E51" s="49"/>
      <c r="F51" s="50"/>
      <c r="G51" s="98"/>
      <c r="H51" s="98"/>
      <c r="I51" s="49"/>
      <c r="J51" s="50"/>
      <c r="K51" s="50"/>
      <c r="L51" s="22"/>
    </row>
    <row r="52" spans="2:12" ht="15">
      <c r="B52" s="54"/>
      <c r="C52" s="129" t="s">
        <v>22</v>
      </c>
      <c r="D52" s="129"/>
      <c r="E52" s="129"/>
      <c r="F52" s="129"/>
      <c r="G52" s="129"/>
      <c r="H52" s="129"/>
      <c r="I52" s="129"/>
      <c r="J52" s="129"/>
      <c r="K52" s="129"/>
      <c r="L52" s="22"/>
    </row>
    <row r="53" spans="2:12" ht="15">
      <c r="B53" s="54"/>
      <c r="C53" s="51"/>
      <c r="D53" s="129" t="s">
        <v>87</v>
      </c>
      <c r="E53" s="129"/>
      <c r="F53" s="129"/>
      <c r="G53" s="129"/>
      <c r="H53" s="129"/>
      <c r="I53" s="129"/>
      <c r="J53" s="129"/>
      <c r="K53" s="129"/>
      <c r="L53" s="131"/>
    </row>
    <row r="54" spans="2:12" ht="15">
      <c r="B54" s="54"/>
      <c r="C54" s="129" t="s">
        <v>66</v>
      </c>
      <c r="D54" s="129"/>
      <c r="E54" s="129"/>
      <c r="F54" s="129"/>
      <c r="G54" s="129"/>
      <c r="H54" s="129"/>
      <c r="I54" s="129"/>
      <c r="J54" s="129"/>
      <c r="K54" s="129"/>
      <c r="L54" s="22"/>
    </row>
    <row r="55" spans="2:12" ht="15.75" thickBot="1">
      <c r="B55" s="57"/>
      <c r="C55" s="36"/>
      <c r="D55" s="36"/>
      <c r="E55" s="36"/>
      <c r="F55" s="36"/>
      <c r="G55" s="36"/>
      <c r="H55" s="36"/>
      <c r="I55" s="36"/>
      <c r="J55" s="36"/>
      <c r="K55" s="36"/>
      <c r="L55" s="58"/>
    </row>
  </sheetData>
  <mergeCells count="5">
    <mergeCell ref="C54:K54"/>
    <mergeCell ref="E8:G8"/>
    <mergeCell ref="I8:K8"/>
    <mergeCell ref="C52:K52"/>
    <mergeCell ref="D53:L53"/>
  </mergeCells>
  <printOptions/>
  <pageMargins left="1" right="0.25" top="0.5" bottom="0.5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zoomScale="80" zoomScaleNormal="80" workbookViewId="0" topLeftCell="B8">
      <selection activeCell="P40" sqref="P40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6.57421875" style="1" customWidth="1"/>
    <col min="4" max="4" width="4.140625" style="1" customWidth="1"/>
    <col min="5" max="5" width="12.7109375" style="1" customWidth="1"/>
    <col min="6" max="6" width="2.28125" style="1" customWidth="1"/>
    <col min="7" max="7" width="12.28125" style="1" customWidth="1"/>
    <col min="8" max="8" width="2.57421875" style="1" customWidth="1"/>
    <col min="9" max="9" width="12.00390625" style="1" customWidth="1"/>
    <col min="10" max="10" width="3.140625" style="1" customWidth="1"/>
    <col min="11" max="11" width="22.7109375" style="1" customWidth="1"/>
    <col min="12" max="12" width="3.28125" style="1" customWidth="1"/>
    <col min="13" max="13" width="13.140625" style="1" customWidth="1"/>
    <col min="14" max="14" width="3.00390625" style="1" customWidth="1"/>
    <col min="15" max="15" width="12.421875" style="1" customWidth="1"/>
    <col min="16" max="16" width="3.421875" style="1" customWidth="1"/>
    <col min="17" max="17" width="12.7109375" style="1" customWidth="1"/>
    <col min="18" max="18" width="3.421875" style="1" customWidth="1"/>
    <col min="19" max="19" width="9.140625" style="1" customWidth="1"/>
    <col min="20" max="20" width="7.7109375" style="1" customWidth="1"/>
    <col min="21" max="16384" width="9.140625" style="1" customWidth="1"/>
  </cols>
  <sheetData>
    <row r="1" spans="10:12" ht="15.75" thickBot="1">
      <c r="J1" s="69"/>
      <c r="L1" s="68"/>
    </row>
    <row r="2" spans="2:18" s="18" customFormat="1" ht="15"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7"/>
    </row>
    <row r="3" spans="2:18" s="18" customFormat="1" ht="20.25">
      <c r="B3" s="19"/>
      <c r="C3" s="59" t="s">
        <v>15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"/>
    </row>
    <row r="4" spans="2:18" s="18" customFormat="1" ht="15">
      <c r="B4" s="1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2"/>
    </row>
    <row r="5" spans="2:18" s="18" customFormat="1" ht="15">
      <c r="B5" s="19"/>
      <c r="C5" s="23" t="s">
        <v>29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2"/>
    </row>
    <row r="6" spans="2:18" s="18" customFormat="1" ht="15">
      <c r="B6" s="19"/>
      <c r="C6" s="104" t="s">
        <v>119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2"/>
    </row>
    <row r="7" spans="2:18" s="18" customFormat="1" ht="15">
      <c r="B7" s="1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2"/>
    </row>
    <row r="8" spans="2:18" s="18" customFormat="1" ht="15">
      <c r="B8" s="19"/>
      <c r="C8" s="28"/>
      <c r="D8" s="28"/>
      <c r="E8" s="28"/>
      <c r="F8" s="20"/>
      <c r="G8" s="28"/>
      <c r="H8" s="28"/>
      <c r="I8" s="28"/>
      <c r="J8" s="28"/>
      <c r="K8" s="28"/>
      <c r="L8" s="28"/>
      <c r="M8" s="28"/>
      <c r="N8" s="28"/>
      <c r="O8" s="20"/>
      <c r="P8" s="20"/>
      <c r="Q8" s="20"/>
      <c r="R8" s="22"/>
    </row>
    <row r="9" spans="2:18" s="18" customFormat="1" ht="15" customHeight="1">
      <c r="B9" s="19"/>
      <c r="C9" s="28"/>
      <c r="D9" s="28"/>
      <c r="E9" s="28"/>
      <c r="F9" s="20"/>
      <c r="G9" s="28" t="s">
        <v>88</v>
      </c>
      <c r="H9" s="28"/>
      <c r="I9" s="28"/>
      <c r="J9" s="28"/>
      <c r="K9" s="20"/>
      <c r="L9" s="28"/>
      <c r="M9" s="28"/>
      <c r="N9" s="28"/>
      <c r="O9" s="26" t="s">
        <v>89</v>
      </c>
      <c r="P9" s="28"/>
      <c r="Q9" s="26" t="s">
        <v>6</v>
      </c>
      <c r="R9" s="22"/>
    </row>
    <row r="10" spans="2:18" s="18" customFormat="1" ht="15.75" customHeight="1">
      <c r="B10" s="19"/>
      <c r="C10" s="28"/>
      <c r="D10" s="28"/>
      <c r="E10" s="10" t="s">
        <v>94</v>
      </c>
      <c r="F10" s="24"/>
      <c r="G10" s="10" t="s">
        <v>94</v>
      </c>
      <c r="H10" s="29"/>
      <c r="I10" s="11" t="s">
        <v>97</v>
      </c>
      <c r="J10" s="29"/>
      <c r="K10" s="29" t="s">
        <v>98</v>
      </c>
      <c r="L10" s="28"/>
      <c r="M10" s="26" t="s">
        <v>6</v>
      </c>
      <c r="N10" s="26"/>
      <c r="O10" s="26" t="s">
        <v>90</v>
      </c>
      <c r="P10" s="28"/>
      <c r="Q10" s="10" t="s">
        <v>91</v>
      </c>
      <c r="R10" s="22"/>
    </row>
    <row r="11" spans="2:18" s="18" customFormat="1" ht="15.75" customHeight="1">
      <c r="B11" s="19"/>
      <c r="C11" s="28"/>
      <c r="D11" s="28"/>
      <c r="E11" s="10" t="s">
        <v>95</v>
      </c>
      <c r="F11" s="24"/>
      <c r="G11" s="10" t="s">
        <v>96</v>
      </c>
      <c r="H11" s="29"/>
      <c r="I11" s="10" t="s">
        <v>4</v>
      </c>
      <c r="J11" s="29"/>
      <c r="K11" s="28" t="s">
        <v>99</v>
      </c>
      <c r="L11" s="28"/>
      <c r="M11" s="26"/>
      <c r="N11" s="26"/>
      <c r="O11" s="20"/>
      <c r="P11" s="20"/>
      <c r="Q11" s="20"/>
      <c r="R11" s="22"/>
    </row>
    <row r="12" spans="2:18" s="18" customFormat="1" ht="15">
      <c r="B12" s="19"/>
      <c r="C12" s="28"/>
      <c r="D12" s="28"/>
      <c r="E12" s="26" t="s">
        <v>0</v>
      </c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 t="s">
        <v>0</v>
      </c>
      <c r="P12" s="26"/>
      <c r="Q12" s="26" t="s">
        <v>0</v>
      </c>
      <c r="R12" s="22"/>
    </row>
    <row r="13" spans="2:18" s="18" customFormat="1" ht="1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2"/>
    </row>
    <row r="14" spans="2:18" s="18" customFormat="1" ht="15">
      <c r="B14" s="19"/>
      <c r="C14" s="60" t="s">
        <v>122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2"/>
    </row>
    <row r="15" spans="2:18" s="18" customFormat="1" ht="1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2"/>
    </row>
    <row r="16" spans="2:18" s="18" customFormat="1" ht="15">
      <c r="B16" s="19"/>
      <c r="C16" s="55" t="s">
        <v>92</v>
      </c>
      <c r="D16" s="9"/>
      <c r="E16" s="7">
        <v>42725</v>
      </c>
      <c r="F16" s="7"/>
      <c r="G16" s="7">
        <v>0</v>
      </c>
      <c r="H16" s="7"/>
      <c r="I16" s="7">
        <v>0</v>
      </c>
      <c r="J16" s="7"/>
      <c r="K16" s="7">
        <v>-36283</v>
      </c>
      <c r="L16" s="7"/>
      <c r="M16" s="7">
        <f>SUM(E16:K16)</f>
        <v>6442</v>
      </c>
      <c r="N16" s="7"/>
      <c r="O16" s="7">
        <v>0</v>
      </c>
      <c r="P16" s="7"/>
      <c r="Q16" s="7">
        <f>SUM(M16:O16)</f>
        <v>6442</v>
      </c>
      <c r="R16" s="22"/>
    </row>
    <row r="17" spans="2:18" s="18" customFormat="1" ht="15">
      <c r="B17" s="19"/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2"/>
    </row>
    <row r="18" spans="2:18" s="18" customFormat="1" ht="15">
      <c r="B18" s="19"/>
      <c r="C18" s="9" t="s">
        <v>93</v>
      </c>
      <c r="D18" s="9"/>
      <c r="E18" s="7"/>
      <c r="F18" s="7"/>
      <c r="G18" s="7"/>
      <c r="H18" s="7"/>
      <c r="I18" s="7"/>
      <c r="J18" s="7"/>
      <c r="K18" s="7">
        <v>-12011</v>
      </c>
      <c r="L18" s="7"/>
      <c r="M18" s="7">
        <f>SUM(E18:K18)</f>
        <v>-12011</v>
      </c>
      <c r="N18" s="7"/>
      <c r="O18" s="7">
        <v>0</v>
      </c>
      <c r="P18" s="7"/>
      <c r="Q18" s="7">
        <f>SUM(M18:O18)</f>
        <v>-12011</v>
      </c>
      <c r="R18" s="22"/>
    </row>
    <row r="19" spans="2:18" s="18" customFormat="1" ht="15">
      <c r="B19" s="19"/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2"/>
    </row>
    <row r="20" spans="2:18" s="18" customFormat="1" ht="15">
      <c r="B20" s="19"/>
      <c r="C20" s="9"/>
      <c r="D20" s="9"/>
      <c r="E20" s="56"/>
      <c r="F20" s="7"/>
      <c r="G20" s="56"/>
      <c r="H20" s="7"/>
      <c r="I20" s="56"/>
      <c r="J20" s="7"/>
      <c r="K20" s="56"/>
      <c r="L20" s="7"/>
      <c r="M20" s="56"/>
      <c r="N20" s="7"/>
      <c r="O20" s="56"/>
      <c r="P20" s="7"/>
      <c r="Q20" s="56"/>
      <c r="R20" s="22"/>
    </row>
    <row r="21" spans="2:18" s="18" customFormat="1" ht="15.75" thickBot="1">
      <c r="B21" s="19"/>
      <c r="C21" s="55" t="s">
        <v>123</v>
      </c>
      <c r="D21" s="9"/>
      <c r="E21" s="37">
        <f>SUM(E16:E19)</f>
        <v>42725</v>
      </c>
      <c r="F21" s="7"/>
      <c r="G21" s="37">
        <f>SUM(G16:G19)</f>
        <v>0</v>
      </c>
      <c r="H21" s="7"/>
      <c r="I21" s="37">
        <f>SUM(I16:I19)</f>
        <v>0</v>
      </c>
      <c r="J21" s="7"/>
      <c r="K21" s="37">
        <f>SUM(K16:K19)</f>
        <v>-48294</v>
      </c>
      <c r="L21" s="7"/>
      <c r="M21" s="37">
        <f>SUM(M16:M19)</f>
        <v>-5569</v>
      </c>
      <c r="N21" s="7"/>
      <c r="O21" s="37">
        <f>SUM(O16:O19)</f>
        <v>0</v>
      </c>
      <c r="P21" s="7"/>
      <c r="Q21" s="37">
        <f>SUM(Q16:Q19)</f>
        <v>-5569</v>
      </c>
      <c r="R21" s="22"/>
    </row>
    <row r="22" spans="2:18" s="18" customFormat="1" ht="15.75" thickTop="1">
      <c r="B22" s="1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2"/>
    </row>
    <row r="23" spans="2:18" s="18" customFormat="1" ht="15">
      <c r="B23" s="19"/>
      <c r="C23" s="9"/>
      <c r="D23" s="9"/>
      <c r="E23" s="9"/>
      <c r="F23" s="9"/>
      <c r="G23" s="7"/>
      <c r="H23" s="9"/>
      <c r="I23" s="7"/>
      <c r="J23" s="9"/>
      <c r="K23" s="7"/>
      <c r="L23" s="9"/>
      <c r="M23" s="9"/>
      <c r="N23" s="9"/>
      <c r="O23" s="9"/>
      <c r="P23" s="9"/>
      <c r="Q23" s="9"/>
      <c r="R23" s="22"/>
    </row>
    <row r="24" spans="2:18" s="18" customFormat="1" ht="15">
      <c r="B24" s="1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2"/>
    </row>
    <row r="25" spans="2:18" s="18" customFormat="1" ht="15">
      <c r="B25" s="1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2"/>
    </row>
    <row r="26" spans="2:18" s="18" customFormat="1" ht="15">
      <c r="B26" s="19"/>
      <c r="C26" s="60" t="s">
        <v>124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2"/>
    </row>
    <row r="27" spans="2:18" s="18" customFormat="1" ht="15">
      <c r="B27" s="1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2"/>
    </row>
    <row r="28" spans="2:18" s="18" customFormat="1" ht="15">
      <c r="B28" s="19"/>
      <c r="C28" s="55" t="s">
        <v>40</v>
      </c>
      <c r="D28" s="9"/>
      <c r="E28" s="9">
        <v>42725</v>
      </c>
      <c r="F28" s="9"/>
      <c r="G28" s="9">
        <v>0</v>
      </c>
      <c r="H28" s="9"/>
      <c r="I28" s="9">
        <v>0</v>
      </c>
      <c r="J28" s="9"/>
      <c r="K28" s="9">
        <f>+'[1]CPL'!W27/1000</f>
        <v>6111.264</v>
      </c>
      <c r="L28" s="9"/>
      <c r="M28" s="9">
        <f>SUM(E28:K28)</f>
        <v>48836.264</v>
      </c>
      <c r="N28" s="9"/>
      <c r="O28" s="9">
        <v>0</v>
      </c>
      <c r="P28" s="9"/>
      <c r="Q28" s="9">
        <f>M28+O28</f>
        <v>48836.264</v>
      </c>
      <c r="R28" s="22"/>
    </row>
    <row r="29" spans="2:18" s="18" customFormat="1" ht="15"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2"/>
    </row>
    <row r="30" spans="2:18" s="18" customFormat="1" ht="15">
      <c r="B30" s="19"/>
      <c r="C30" s="9" t="s">
        <v>93</v>
      </c>
      <c r="D30" s="9"/>
      <c r="E30" s="9"/>
      <c r="F30" s="9"/>
      <c r="G30" s="9"/>
      <c r="H30" s="9"/>
      <c r="I30" s="9"/>
      <c r="J30" s="9"/>
      <c r="K30" s="9">
        <v>-6832</v>
      </c>
      <c r="L30" s="9"/>
      <c r="M30" s="9">
        <f>SUM(E30:K30)</f>
        <v>-6832</v>
      </c>
      <c r="N30" s="9"/>
      <c r="O30" s="9">
        <v>0</v>
      </c>
      <c r="P30" s="9"/>
      <c r="Q30" s="9">
        <f>M30+O30</f>
        <v>-6832</v>
      </c>
      <c r="R30" s="22"/>
    </row>
    <row r="31" spans="2:18" s="18" customFormat="1" ht="15"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2"/>
    </row>
    <row r="32" spans="2:18" s="18" customFormat="1" ht="15">
      <c r="B32" s="19"/>
      <c r="C32" s="9"/>
      <c r="D32" s="9"/>
      <c r="E32" s="61"/>
      <c r="F32" s="9"/>
      <c r="G32" s="61"/>
      <c r="H32" s="9"/>
      <c r="I32" s="61"/>
      <c r="J32" s="9"/>
      <c r="K32" s="61"/>
      <c r="L32" s="9"/>
      <c r="M32" s="61"/>
      <c r="N32" s="9"/>
      <c r="O32" s="61"/>
      <c r="P32" s="9"/>
      <c r="Q32" s="61"/>
      <c r="R32" s="22"/>
    </row>
    <row r="33" spans="2:18" s="18" customFormat="1" ht="15.75" thickBot="1">
      <c r="B33" s="19"/>
      <c r="C33" s="55" t="s">
        <v>125</v>
      </c>
      <c r="D33" s="9"/>
      <c r="E33" s="38">
        <f>SUM(E28:E32)</f>
        <v>42725</v>
      </c>
      <c r="F33" s="9"/>
      <c r="G33" s="38">
        <f>SUM(G28:G32)</f>
        <v>0</v>
      </c>
      <c r="H33" s="9"/>
      <c r="I33" s="38">
        <f>SUM(I28:I32)</f>
        <v>0</v>
      </c>
      <c r="J33" s="9"/>
      <c r="K33" s="38">
        <f>SUM(K28:K32)</f>
        <v>-720.7359999999999</v>
      </c>
      <c r="L33" s="9"/>
      <c r="M33" s="38">
        <f>SUM(M28:M32)</f>
        <v>42004.264</v>
      </c>
      <c r="N33" s="9"/>
      <c r="O33" s="38">
        <f>SUM(O28:O32)</f>
        <v>0</v>
      </c>
      <c r="P33" s="9"/>
      <c r="Q33" s="38">
        <f>M33+O33</f>
        <v>42004.264</v>
      </c>
      <c r="R33" s="22"/>
    </row>
    <row r="34" spans="2:18" s="18" customFormat="1" ht="15.75" thickTop="1">
      <c r="B34" s="1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2"/>
    </row>
    <row r="35" spans="2:18" s="18" customFormat="1" ht="15">
      <c r="B35" s="1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2"/>
    </row>
    <row r="36" spans="2:18" s="18" customFormat="1" ht="15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2"/>
    </row>
    <row r="37" spans="2:18" s="18" customFormat="1" ht="15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2"/>
    </row>
    <row r="38" spans="2:18" s="18" customFormat="1" ht="15"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22"/>
    </row>
    <row r="39" spans="2:18" s="18" customFormat="1" ht="15"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22"/>
    </row>
    <row r="40" spans="2:18" s="18" customFormat="1" ht="15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22"/>
    </row>
    <row r="41" spans="2:18" s="18" customFormat="1" ht="1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2"/>
    </row>
    <row r="42" spans="2:18" s="18" customFormat="1" ht="1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2"/>
    </row>
    <row r="43" spans="2:18" s="18" customFormat="1" ht="15">
      <c r="B43" s="19"/>
      <c r="C43" s="132" t="s">
        <v>20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22"/>
    </row>
    <row r="44" spans="2:18" s="18" customFormat="1" ht="15">
      <c r="B44" s="19"/>
      <c r="C44" s="132" t="s">
        <v>65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22"/>
    </row>
    <row r="45" spans="2:18" s="18" customFormat="1" ht="15">
      <c r="B45" s="19"/>
      <c r="C45" s="132" t="s">
        <v>66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22"/>
    </row>
    <row r="46" spans="2:18" ht="15.75" thickBot="1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3"/>
    </row>
  </sheetData>
  <mergeCells count="3">
    <mergeCell ref="C45:Q45"/>
    <mergeCell ref="C43:Q43"/>
    <mergeCell ref="C44:Q44"/>
  </mergeCells>
  <printOptions/>
  <pageMargins left="0.75" right="0.25" top="0.5" bottom="0.5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KPK</cp:lastModifiedBy>
  <cp:lastPrinted>2006-08-30T07:27:24Z</cp:lastPrinted>
  <dcterms:created xsi:type="dcterms:W3CDTF">1999-12-01T16:42:06Z</dcterms:created>
  <dcterms:modified xsi:type="dcterms:W3CDTF">2006-08-30T07:35:07Z</dcterms:modified>
  <cp:category/>
  <cp:version/>
  <cp:contentType/>
  <cp:contentStatus/>
</cp:coreProperties>
</file>