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4170" tabRatio="599" activeTab="0"/>
  </bookViews>
  <sheets>
    <sheet name="format-pl b" sheetId="1" r:id="rId1"/>
    <sheet name="format-bs" sheetId="2" r:id="rId2"/>
    <sheet name="format-equity" sheetId="3" r:id="rId3"/>
    <sheet name="format-cf" sheetId="4" r:id="rId4"/>
  </sheets>
  <definedNames>
    <definedName name="AS2DocOpenMode" hidden="1">"AS2DocumentEdit"</definedName>
    <definedName name="PG1">#REF!</definedName>
    <definedName name="PG10">#REF!</definedName>
    <definedName name="PG2">#REF!</definedName>
    <definedName name="PG3">#REF!</definedName>
    <definedName name="PG4">#REF!</definedName>
    <definedName name="PG5">#REF!</definedName>
    <definedName name="PG6">#REF!</definedName>
    <definedName name="PG7">#REF!</definedName>
    <definedName name="PG8">#REF!</definedName>
    <definedName name="PG9">#REF!</definedName>
    <definedName name="TextRefCopyRangeCount" hidden="1">1</definedName>
  </definedNames>
  <calcPr fullCalcOnLoad="1"/>
</workbook>
</file>

<file path=xl/sharedStrings.xml><?xml version="1.0" encoding="utf-8"?>
<sst xmlns="http://schemas.openxmlformats.org/spreadsheetml/2006/main" count="158" uniqueCount="120">
  <si>
    <t>MCM TECHNOLOGIES BERHAD</t>
  </si>
  <si>
    <t>Short term deposits</t>
  </si>
  <si>
    <t>Cash &amp; bank balances</t>
  </si>
  <si>
    <t>Trade payables</t>
  </si>
  <si>
    <t>Other payables</t>
  </si>
  <si>
    <t>Provision for taxation</t>
  </si>
  <si>
    <t>Trade receivables</t>
  </si>
  <si>
    <t>Total</t>
  </si>
  <si>
    <t>Depreciation</t>
  </si>
  <si>
    <t>Taxation</t>
  </si>
  <si>
    <t>Capital</t>
  </si>
  <si>
    <t>Share capital</t>
  </si>
  <si>
    <t>-</t>
  </si>
  <si>
    <t>Reserves</t>
  </si>
  <si>
    <t>Share premium</t>
  </si>
  <si>
    <t>Share</t>
  </si>
  <si>
    <t>Premium</t>
  </si>
  <si>
    <t>(Company No. 286834-A)</t>
  </si>
  <si>
    <t>QUARTERLY REPORT</t>
  </si>
  <si>
    <t>INDIVIDUAL QUARTER</t>
  </si>
  <si>
    <t>CUMULATIVE QUARTER</t>
  </si>
  <si>
    <t>QUARTER</t>
  </si>
  <si>
    <t>RM'000</t>
  </si>
  <si>
    <t>Net tangible assets per share (RM)</t>
  </si>
  <si>
    <t>not been audited.</t>
  </si>
  <si>
    <t>CONDENSED CONSOLIDATED INCOME STATEMENT</t>
  </si>
  <si>
    <t>31.12.2003</t>
  </si>
  <si>
    <t>31.12.2002</t>
  </si>
  <si>
    <t>q04</t>
  </si>
  <si>
    <t>q03</t>
  </si>
  <si>
    <t>Operating revenue</t>
  </si>
  <si>
    <t>Other operating income</t>
  </si>
  <si>
    <t>Changes in inventories</t>
  </si>
  <si>
    <t>Staff cost</t>
  </si>
  <si>
    <t>Amortisation of intangible assets</t>
  </si>
  <si>
    <t>Goodwill written off</t>
  </si>
  <si>
    <t>Development cost recognised</t>
  </si>
  <si>
    <t>Other operating expenses</t>
  </si>
  <si>
    <t xml:space="preserve">Share of profit/(loss)  in associated </t>
  </si>
  <si>
    <t>Minority interest</t>
  </si>
  <si>
    <t>Basic</t>
  </si>
  <si>
    <t>Fully diluted</t>
  </si>
  <si>
    <t>NA</t>
  </si>
  <si>
    <t>CONDENSED CONSOLIDATED BALANCE SHEET</t>
  </si>
  <si>
    <t>Property, plant, equipment</t>
  </si>
  <si>
    <t>Investment in associated companies</t>
  </si>
  <si>
    <t>Current assets</t>
  </si>
  <si>
    <t>Other receivables</t>
  </si>
  <si>
    <t>Current liabilities</t>
  </si>
  <si>
    <t>Amount due to ultimate holding company</t>
  </si>
  <si>
    <t>Amount due to related companies</t>
  </si>
  <si>
    <t xml:space="preserve">Net current assets </t>
  </si>
  <si>
    <t>Represented by :</t>
  </si>
  <si>
    <t>Accumulated losses</t>
  </si>
  <si>
    <t>Shareholders' funds</t>
  </si>
  <si>
    <t>Deferred taxation</t>
  </si>
  <si>
    <t>The Condensed Consolidated Balance Sheet should be read in conjunction with the Annual</t>
  </si>
  <si>
    <t>CONDENSED CONSOLIDATED STATEMENT OF CHANGES IN EQUITY</t>
  </si>
  <si>
    <t>Issued</t>
  </si>
  <si>
    <t>Accumulated</t>
  </si>
  <si>
    <t>Losses</t>
  </si>
  <si>
    <t>Loss for the period</t>
  </si>
  <si>
    <t>The Condensed Consolidated Statement of Changes In Equity should be read in conjunction with the</t>
  </si>
  <si>
    <t>CONDENSED CONSOLIDATED CASHFLOW STATEMENT</t>
  </si>
  <si>
    <t>CUMULATIVE</t>
  </si>
  <si>
    <t>CASHFLOW FROM OPERATING ACTIVITIES</t>
  </si>
  <si>
    <t>Adjustments :</t>
  </si>
  <si>
    <t>Interest income</t>
  </si>
  <si>
    <t>Share of loss/(profit) in associated companies</t>
  </si>
  <si>
    <t>Net cash generated from/(used in) operations before</t>
  </si>
  <si>
    <t>working capital changes</t>
  </si>
  <si>
    <t>Increase/(Decrease) in amount due to ultimate holding company</t>
  </si>
  <si>
    <t>Taxation paid</t>
  </si>
  <si>
    <t>Net cash generated from operating activities</t>
  </si>
  <si>
    <t>CASHFLOW FROM INVESTING ACTIVITIES</t>
  </si>
  <si>
    <t>Purchase of property, plant &amp; equipment</t>
  </si>
  <si>
    <t>Interest received from short term deposits</t>
  </si>
  <si>
    <t>Net cash used in investing activities</t>
  </si>
  <si>
    <t>CASHFLOW FROM FINANCING ACTIVITIES</t>
  </si>
  <si>
    <t>Net cash generated from financing activities</t>
  </si>
  <si>
    <t>NET INCREASE IN CASH &amp; CASH EQUIVALENTS</t>
  </si>
  <si>
    <t>CASH &amp; CASH EQUIVALENTS AT BEGINNING OF FINANCIAL YEAR</t>
  </si>
  <si>
    <t>CASH &amp; CASH EQUIVALENTS AT END OF YEAR</t>
  </si>
  <si>
    <t>The Condensed Consolidated Cashflow Statement should be read in conjunction</t>
  </si>
  <si>
    <t>Increase in other payables</t>
  </si>
  <si>
    <t>Loss before taxation</t>
  </si>
  <si>
    <t>Increase/(Decrease) in amount due to related companies</t>
  </si>
  <si>
    <t>with the Annual Financial Statements for the year ended 31 March 2004.</t>
  </si>
  <si>
    <t>Purchase of investment - subsidiary company, net cash acquired/(Utilised)</t>
  </si>
  <si>
    <t>Purchase of investment - associated company</t>
  </si>
  <si>
    <t>Annual Financial Statements for the year ended 31 March 2004.</t>
  </si>
  <si>
    <t>Financial Statements for the year ended 31 March 2004.</t>
  </si>
  <si>
    <t>Consolidation reserve</t>
  </si>
  <si>
    <t>Quarterly report on consolidated results for the financial period ended 30 September 2004. The figures have</t>
  </si>
  <si>
    <t>Balance at 30th September 2004</t>
  </si>
  <si>
    <t>Balance at 1st April 2004</t>
  </si>
  <si>
    <t>Balance at 1st April 2003</t>
  </si>
  <si>
    <t>Quoted investments</t>
  </si>
  <si>
    <t>Dividend received from associated company</t>
  </si>
  <si>
    <t>(Increase)/Decrease in trade receivables</t>
  </si>
  <si>
    <t>Increase/(Decrease) in trade payables</t>
  </si>
  <si>
    <t>Provision for diminution in quoted investments</t>
  </si>
  <si>
    <t>Purchase of investment - quoted shares</t>
  </si>
  <si>
    <t>Decrease in other receivables</t>
  </si>
  <si>
    <t>Decrease in amount due from related companies</t>
  </si>
  <si>
    <t>30.9.04</t>
  </si>
  <si>
    <t>30.9.03</t>
  </si>
  <si>
    <t>Provision for diminution in value of</t>
  </si>
  <si>
    <t>Loss from operations</t>
  </si>
  <si>
    <t xml:space="preserve">  companies</t>
  </si>
  <si>
    <t>Loss after taxation</t>
  </si>
  <si>
    <t>Loss per share (sen)</t>
  </si>
  <si>
    <t>AS AT</t>
  </si>
  <si>
    <t>31.3.04</t>
  </si>
  <si>
    <t>At 30.9.2004</t>
  </si>
  <si>
    <t>At 30.9.2003</t>
  </si>
  <si>
    <t>Balance at 30th September 2003</t>
  </si>
  <si>
    <t xml:space="preserve">  quoted investments</t>
  </si>
  <si>
    <t xml:space="preserve">The Condensed Consolidated Income Statements should be read in conjunction with </t>
  </si>
  <si>
    <t>the Annual Financial Statements for the year ended 31 March 2004.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</si>
</sst>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_(* #,##0.0_);_(* \(#,##0.0\);_(* &quot;-&quot;??_);_(@_)"/>
  </numFmts>
  <fonts count="14">
    <font>
      <sz val="10"/>
      <name val="Arial"/>
      <family val="0"/>
    </font>
    <font>
      <b/>
      <i/>
      <sz val="16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1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15" applyNumberFormat="1" applyAlignment="1">
      <alignment horizontal="center"/>
    </xf>
    <xf numFmtId="164" fontId="0" fillId="0" borderId="0" xfId="15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/>
    </xf>
    <xf numFmtId="164" fontId="6" fillId="0" borderId="0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164" fontId="6" fillId="0" borderId="0" xfId="15" applyNumberFormat="1" applyFont="1" applyAlignment="1">
      <alignment horizontal="center"/>
    </xf>
    <xf numFmtId="164" fontId="5" fillId="0" borderId="0" xfId="15" applyNumberFormat="1" applyFont="1" applyAlignment="1">
      <alignment horizontal="center"/>
    </xf>
    <xf numFmtId="0" fontId="5" fillId="0" borderId="0" xfId="0" applyFont="1" applyBorder="1" applyAlignment="1">
      <alignment/>
    </xf>
    <xf numFmtId="43" fontId="6" fillId="0" borderId="0" xfId="15" applyNumberFormat="1" applyFont="1" applyBorder="1" applyAlignment="1">
      <alignment horizontal="center"/>
    </xf>
    <xf numFmtId="43" fontId="5" fillId="0" borderId="0" xfId="15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1" xfId="15" applyNumberFormat="1" applyFont="1" applyBorder="1" applyAlignment="1">
      <alignment horizontal="center"/>
    </xf>
    <xf numFmtId="164" fontId="5" fillId="0" borderId="0" xfId="15" applyNumberFormat="1" applyFont="1" applyAlignment="1">
      <alignment/>
    </xf>
    <xf numFmtId="164" fontId="6" fillId="0" borderId="2" xfId="15" applyNumberFormat="1" applyFont="1" applyBorder="1" applyAlignment="1">
      <alignment horizontal="center"/>
    </xf>
    <xf numFmtId="43" fontId="6" fillId="0" borderId="0" xfId="15" applyFont="1" applyAlignment="1">
      <alignment horizontal="center"/>
    </xf>
    <xf numFmtId="0" fontId="7" fillId="0" borderId="0" xfId="0" applyFont="1" applyAlignment="1">
      <alignment/>
    </xf>
    <xf numFmtId="164" fontId="4" fillId="0" borderId="0" xfId="15" applyNumberFormat="1" applyFont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15" applyNumberFormat="1" applyFont="1" applyAlignment="1">
      <alignment horizontal="center"/>
    </xf>
    <xf numFmtId="164" fontId="8" fillId="0" borderId="0" xfId="15" applyNumberFormat="1" applyFont="1" applyAlignment="1">
      <alignment horizontal="center"/>
    </xf>
    <xf numFmtId="43" fontId="0" fillId="0" borderId="0" xfId="15" applyFont="1" applyAlignment="1">
      <alignment/>
    </xf>
    <xf numFmtId="43" fontId="5" fillId="0" borderId="0" xfId="15" applyFont="1" applyAlignment="1">
      <alignment/>
    </xf>
    <xf numFmtId="164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/>
    </xf>
    <xf numFmtId="164" fontId="0" fillId="0" borderId="0" xfId="15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0" xfId="15" applyNumberFormat="1" applyFont="1" applyAlignment="1">
      <alignment/>
    </xf>
    <xf numFmtId="164" fontId="4" fillId="0" borderId="3" xfId="15" applyNumberFormat="1" applyFont="1" applyBorder="1" applyAlignment="1">
      <alignment horizontal="center"/>
    </xf>
    <xf numFmtId="164" fontId="0" fillId="0" borderId="3" xfId="15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164" fontId="4" fillId="0" borderId="4" xfId="15" applyNumberFormat="1" applyFont="1" applyBorder="1" applyAlignment="1">
      <alignment horizontal="center"/>
    </xf>
    <xf numFmtId="164" fontId="0" fillId="0" borderId="4" xfId="15" applyNumberFormat="1" applyFont="1" applyBorder="1" applyAlignment="1">
      <alignment horizontal="center"/>
    </xf>
    <xf numFmtId="164" fontId="4" fillId="0" borderId="5" xfId="15" applyNumberFormat="1" applyFont="1" applyBorder="1" applyAlignment="1">
      <alignment horizontal="center"/>
    </xf>
    <xf numFmtId="164" fontId="0" fillId="0" borderId="5" xfId="15" applyNumberFormat="1" applyFont="1" applyBorder="1" applyAlignment="1">
      <alignment horizontal="center"/>
    </xf>
    <xf numFmtId="164" fontId="4" fillId="0" borderId="6" xfId="15" applyNumberFormat="1" applyFont="1" applyBorder="1" applyAlignment="1">
      <alignment horizontal="center"/>
    </xf>
    <xf numFmtId="164" fontId="0" fillId="0" borderId="6" xfId="15" applyNumberFormat="1" applyFont="1" applyBorder="1" applyAlignment="1">
      <alignment horizontal="center"/>
    </xf>
    <xf numFmtId="164" fontId="4" fillId="0" borderId="2" xfId="15" applyNumberFormat="1" applyFont="1" applyBorder="1" applyAlignment="1">
      <alignment horizontal="center"/>
    </xf>
    <xf numFmtId="164" fontId="0" fillId="0" borderId="2" xfId="15" applyNumberFormat="1" applyFont="1" applyBorder="1" applyAlignment="1">
      <alignment horizontal="center"/>
    </xf>
    <xf numFmtId="43" fontId="4" fillId="0" borderId="0" xfId="15" applyFont="1" applyAlignment="1">
      <alignment horizontal="center"/>
    </xf>
    <xf numFmtId="43" fontId="0" fillId="0" borderId="0" xfId="15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4" fillId="0" borderId="1" xfId="15" applyNumberFormat="1" applyFont="1" applyBorder="1" applyAlignment="1">
      <alignment horizontal="center"/>
    </xf>
    <xf numFmtId="164" fontId="0" fillId="0" borderId="1" xfId="15" applyNumberFormat="1" applyFont="1" applyBorder="1" applyAlignment="1">
      <alignment horizontal="center"/>
    </xf>
    <xf numFmtId="43" fontId="4" fillId="0" borderId="1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11" fillId="0" borderId="0" xfId="15" applyNumberFormat="1" applyFont="1" applyAlignment="1">
      <alignment horizontal="center"/>
    </xf>
    <xf numFmtId="164" fontId="12" fillId="0" borderId="0" xfId="15" applyNumberFormat="1" applyFont="1" applyAlignment="1">
      <alignment horizontal="center"/>
    </xf>
    <xf numFmtId="164" fontId="4" fillId="0" borderId="0" xfId="15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4" fillId="0" borderId="3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64" fontId="4" fillId="0" borderId="7" xfId="15" applyNumberFormat="1" applyFont="1" applyBorder="1" applyAlignment="1">
      <alignment horizontal="center"/>
    </xf>
    <xf numFmtId="164" fontId="0" fillId="0" borderId="7" xfId="15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3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3" width="3.421875" style="0" customWidth="1"/>
    <col min="4" max="4" width="27.57421875" style="0" customWidth="1"/>
    <col min="5" max="5" width="11.00390625" style="1" customWidth="1"/>
    <col min="6" max="6" width="1.1484375" style="1" customWidth="1"/>
    <col min="7" max="7" width="13.00390625" style="1" customWidth="1"/>
    <col min="8" max="8" width="2.140625" style="1" customWidth="1"/>
    <col min="9" max="9" width="11.00390625" style="1" customWidth="1"/>
    <col min="10" max="10" width="0.9921875" style="1" customWidth="1"/>
    <col min="11" max="11" width="12.421875" style="1" customWidth="1"/>
    <col min="13" max="16" width="9.140625" style="0" hidden="1" customWidth="1"/>
  </cols>
  <sheetData>
    <row r="1" spans="1:11" ht="12.75">
      <c r="A1" s="5" t="s">
        <v>0</v>
      </c>
      <c r="B1" s="2"/>
      <c r="C1" s="2"/>
      <c r="D1" s="2"/>
      <c r="E1" s="7"/>
      <c r="F1" s="7"/>
      <c r="G1" s="7"/>
      <c r="H1" s="7"/>
      <c r="I1" s="7"/>
      <c r="J1" s="7"/>
      <c r="K1" s="7"/>
    </row>
    <row r="2" spans="1:11" ht="12.75">
      <c r="A2" s="5" t="s">
        <v>17</v>
      </c>
      <c r="B2" s="2"/>
      <c r="C2" s="2"/>
      <c r="D2" s="2"/>
      <c r="E2" s="7"/>
      <c r="F2" s="7"/>
      <c r="G2" s="7"/>
      <c r="H2" s="7"/>
      <c r="I2" s="7"/>
      <c r="J2" s="7"/>
      <c r="K2" s="7"/>
    </row>
    <row r="3" spans="1:11" ht="12.75">
      <c r="A3" s="2"/>
      <c r="B3" s="2"/>
      <c r="C3" s="2"/>
      <c r="D3" s="2"/>
      <c r="E3" s="7"/>
      <c r="F3" s="7"/>
      <c r="G3" s="7"/>
      <c r="H3" s="7"/>
      <c r="I3" s="7"/>
      <c r="J3" s="7"/>
      <c r="K3" s="7"/>
    </row>
    <row r="4" spans="1:11" ht="12.75">
      <c r="A4" s="5" t="s">
        <v>18</v>
      </c>
      <c r="B4" s="2"/>
      <c r="C4" s="2"/>
      <c r="D4" s="2"/>
      <c r="E4" s="7"/>
      <c r="F4" s="7"/>
      <c r="G4" s="7"/>
      <c r="H4" s="7"/>
      <c r="I4" s="7"/>
      <c r="J4" s="7"/>
      <c r="K4" s="7"/>
    </row>
    <row r="5" spans="1:11" ht="12.75">
      <c r="A5" s="2"/>
      <c r="B5" s="2"/>
      <c r="C5" s="2"/>
      <c r="D5" s="2"/>
      <c r="E5" s="7"/>
      <c r="F5" s="7"/>
      <c r="G5" s="7"/>
      <c r="H5" s="7"/>
      <c r="I5" s="7"/>
      <c r="J5" s="7"/>
      <c r="K5" s="7"/>
    </row>
    <row r="6" spans="1:11" ht="12.75">
      <c r="A6" s="2" t="s">
        <v>93</v>
      </c>
      <c r="B6" s="2"/>
      <c r="C6" s="2"/>
      <c r="D6" s="2"/>
      <c r="E6" s="7"/>
      <c r="F6" s="7"/>
      <c r="G6" s="7"/>
      <c r="H6" s="7"/>
      <c r="I6" s="7"/>
      <c r="J6" s="7"/>
      <c r="K6" s="7"/>
    </row>
    <row r="7" spans="1:11" ht="12.75">
      <c r="A7" s="2" t="s">
        <v>24</v>
      </c>
      <c r="B7" s="2"/>
      <c r="C7" s="2"/>
      <c r="D7" s="2"/>
      <c r="E7" s="7"/>
      <c r="F7" s="7"/>
      <c r="G7" s="7"/>
      <c r="H7" s="7"/>
      <c r="I7" s="7"/>
      <c r="J7" s="7"/>
      <c r="K7" s="7"/>
    </row>
    <row r="8" spans="1:11" ht="12.75">
      <c r="A8" s="2"/>
      <c r="B8" s="2"/>
      <c r="C8" s="2"/>
      <c r="D8" s="2"/>
      <c r="E8" s="7"/>
      <c r="F8" s="7"/>
      <c r="G8" s="7"/>
      <c r="H8" s="7"/>
      <c r="I8" s="7"/>
      <c r="J8" s="7"/>
      <c r="K8" s="7"/>
    </row>
    <row r="9" spans="1:11" ht="12.75">
      <c r="A9" s="5" t="s">
        <v>25</v>
      </c>
      <c r="B9" s="2"/>
      <c r="C9" s="2"/>
      <c r="D9" s="2"/>
      <c r="E9" s="7"/>
      <c r="F9" s="7"/>
      <c r="G9" s="7"/>
      <c r="H9" s="7"/>
      <c r="I9" s="7"/>
      <c r="J9" s="7"/>
      <c r="K9" s="7"/>
    </row>
    <row r="10" spans="1:11" ht="12.75">
      <c r="A10" s="2"/>
      <c r="B10" s="2"/>
      <c r="C10" s="2"/>
      <c r="D10" s="2"/>
      <c r="E10" s="7"/>
      <c r="F10" s="7"/>
      <c r="G10" s="7"/>
      <c r="H10" s="7"/>
      <c r="I10" s="7"/>
      <c r="J10" s="7"/>
      <c r="K10" s="7"/>
    </row>
    <row r="11" spans="1:11" s="8" customFormat="1" ht="12.75">
      <c r="A11" s="2"/>
      <c r="B11" s="2"/>
      <c r="C11" s="2"/>
      <c r="D11" s="2"/>
      <c r="E11" s="74" t="s">
        <v>19</v>
      </c>
      <c r="F11" s="74"/>
      <c r="G11" s="74"/>
      <c r="H11" s="7"/>
      <c r="I11" s="74" t="s">
        <v>20</v>
      </c>
      <c r="J11" s="74"/>
      <c r="K11" s="74"/>
    </row>
    <row r="12" spans="1:16" s="8" customFormat="1" ht="12.75">
      <c r="A12" s="2"/>
      <c r="B12" s="2"/>
      <c r="C12" s="2"/>
      <c r="D12" s="2"/>
      <c r="E12" s="34" t="s">
        <v>105</v>
      </c>
      <c r="F12" s="35"/>
      <c r="G12" s="35" t="s">
        <v>106</v>
      </c>
      <c r="H12" s="35"/>
      <c r="I12" s="34" t="str">
        <f>+E12</f>
        <v>30.9.04</v>
      </c>
      <c r="J12" s="35"/>
      <c r="K12" s="35" t="str">
        <f>+G12</f>
        <v>30.9.03</v>
      </c>
      <c r="M12" s="8" t="s">
        <v>26</v>
      </c>
      <c r="N12" s="8" t="s">
        <v>27</v>
      </c>
      <c r="O12" s="8" t="s">
        <v>28</v>
      </c>
      <c r="P12" s="8" t="s">
        <v>29</v>
      </c>
    </row>
    <row r="13" spans="1:11" s="8" customFormat="1" ht="12.75">
      <c r="A13" s="2"/>
      <c r="B13" s="2"/>
      <c r="C13" s="2"/>
      <c r="D13" s="2"/>
      <c r="E13" s="54" t="s">
        <v>22</v>
      </c>
      <c r="F13" s="35"/>
      <c r="G13" s="55" t="s">
        <v>22</v>
      </c>
      <c r="H13" s="35"/>
      <c r="I13" s="54" t="s">
        <v>22</v>
      </c>
      <c r="J13" s="35"/>
      <c r="K13" s="55" t="s">
        <v>22</v>
      </c>
    </row>
    <row r="14" spans="1:11" s="8" customFormat="1" ht="12.75">
      <c r="A14" s="2"/>
      <c r="B14" s="2"/>
      <c r="C14" s="2"/>
      <c r="D14" s="2"/>
      <c r="E14" s="6"/>
      <c r="F14" s="7"/>
      <c r="G14" s="7"/>
      <c r="H14" s="7"/>
      <c r="I14" s="6"/>
      <c r="J14" s="7"/>
      <c r="K14" s="7"/>
    </row>
    <row r="15" spans="1:16" s="8" customFormat="1" ht="12.75">
      <c r="A15" s="36"/>
      <c r="B15" s="36"/>
      <c r="C15" s="2" t="s">
        <v>30</v>
      </c>
      <c r="D15" s="2"/>
      <c r="E15" s="33">
        <f>7545-2366</f>
        <v>5179</v>
      </c>
      <c r="F15" s="37"/>
      <c r="G15" s="37">
        <v>2047</v>
      </c>
      <c r="H15" s="37"/>
      <c r="I15" s="33">
        <f>2366+E15</f>
        <v>7545</v>
      </c>
      <c r="J15" s="37"/>
      <c r="K15" s="37">
        <v>5542</v>
      </c>
      <c r="M15" s="8">
        <v>8661</v>
      </c>
      <c r="N15" s="8">
        <v>14764</v>
      </c>
      <c r="O15" s="21">
        <f>+I15-M15</f>
        <v>-1116</v>
      </c>
      <c r="P15" s="21">
        <f>+K15-N15</f>
        <v>-9222</v>
      </c>
    </row>
    <row r="16" spans="1:11" s="8" customFormat="1" ht="12.75">
      <c r="A16" s="2"/>
      <c r="B16" s="2"/>
      <c r="C16" s="2"/>
      <c r="D16" s="2"/>
      <c r="E16" s="33"/>
      <c r="F16" s="37"/>
      <c r="G16" s="37"/>
      <c r="H16" s="37"/>
      <c r="I16" s="33"/>
      <c r="J16" s="37"/>
      <c r="K16" s="37"/>
    </row>
    <row r="17" spans="1:16" s="8" customFormat="1" ht="12.75">
      <c r="A17" s="2"/>
      <c r="B17" s="36"/>
      <c r="C17" s="2" t="s">
        <v>31</v>
      </c>
      <c r="D17" s="2"/>
      <c r="E17" s="33">
        <v>0</v>
      </c>
      <c r="F17" s="37"/>
      <c r="G17" s="37">
        <v>144</v>
      </c>
      <c r="H17" s="37"/>
      <c r="I17" s="33">
        <f>277+E17</f>
        <v>277</v>
      </c>
      <c r="J17" s="37"/>
      <c r="K17" s="37">
        <v>144</v>
      </c>
      <c r="M17" s="8">
        <v>217</v>
      </c>
      <c r="N17" s="8">
        <v>0</v>
      </c>
      <c r="O17" s="21">
        <f>+I17-M17</f>
        <v>60</v>
      </c>
      <c r="P17" s="21">
        <f>+K17-N17</f>
        <v>144</v>
      </c>
    </row>
    <row r="18" spans="1:11" s="8" customFormat="1" ht="12.75">
      <c r="A18" s="2"/>
      <c r="B18" s="2"/>
      <c r="C18" s="2"/>
      <c r="D18" s="2"/>
      <c r="E18" s="33"/>
      <c r="F18" s="37"/>
      <c r="G18" s="37"/>
      <c r="H18" s="37"/>
      <c r="I18" s="33"/>
      <c r="J18" s="37"/>
      <c r="K18" s="37"/>
    </row>
    <row r="19" spans="1:16" s="8" customFormat="1" ht="12.75">
      <c r="A19" s="2"/>
      <c r="B19" s="36"/>
      <c r="C19" s="2" t="s">
        <v>32</v>
      </c>
      <c r="D19" s="2"/>
      <c r="E19" s="33">
        <v>-4019</v>
      </c>
      <c r="F19" s="37"/>
      <c r="G19" s="37">
        <v>-938</v>
      </c>
      <c r="H19" s="37"/>
      <c r="I19" s="33">
        <f>-1727+E19</f>
        <v>-5746</v>
      </c>
      <c r="J19" s="37"/>
      <c r="K19" s="37">
        <v>-3345</v>
      </c>
      <c r="M19" s="8">
        <v>-5423</v>
      </c>
      <c r="N19" s="8">
        <v>-12716</v>
      </c>
      <c r="O19" s="21">
        <f>+I19-M19</f>
        <v>-323</v>
      </c>
      <c r="P19" s="21">
        <f>+K19-N19</f>
        <v>9371</v>
      </c>
    </row>
    <row r="20" spans="1:11" s="8" customFormat="1" ht="12.75">
      <c r="A20" s="2"/>
      <c r="B20" s="2"/>
      <c r="C20" s="2"/>
      <c r="D20" s="2"/>
      <c r="E20" s="33"/>
      <c r="F20" s="37"/>
      <c r="G20" s="37"/>
      <c r="H20" s="37"/>
      <c r="I20" s="33"/>
      <c r="J20" s="37"/>
      <c r="K20" s="37"/>
    </row>
    <row r="21" spans="1:16" s="8" customFormat="1" ht="12.75">
      <c r="A21" s="2"/>
      <c r="B21" s="2"/>
      <c r="C21" s="2" t="s">
        <v>33</v>
      </c>
      <c r="D21" s="2"/>
      <c r="E21" s="33">
        <v>-854</v>
      </c>
      <c r="F21" s="37"/>
      <c r="G21" s="37">
        <v>-599</v>
      </c>
      <c r="H21" s="37"/>
      <c r="I21" s="33">
        <f>-830+E21</f>
        <v>-1684</v>
      </c>
      <c r="J21" s="37"/>
      <c r="K21" s="37">
        <v>-1051</v>
      </c>
      <c r="M21" s="8">
        <v>-1761</v>
      </c>
      <c r="N21" s="8">
        <v>-1066</v>
      </c>
      <c r="O21" s="21">
        <f>+I21-M21</f>
        <v>77</v>
      </c>
      <c r="P21" s="21">
        <f>+K21-N21</f>
        <v>15</v>
      </c>
    </row>
    <row r="22" spans="1:11" s="8" customFormat="1" ht="12.75">
      <c r="A22" s="2"/>
      <c r="B22" s="2"/>
      <c r="C22" s="2"/>
      <c r="D22" s="2"/>
      <c r="E22" s="33"/>
      <c r="F22" s="37"/>
      <c r="G22" s="37"/>
      <c r="H22" s="37"/>
      <c r="I22" s="33"/>
      <c r="J22" s="37"/>
      <c r="K22" s="37"/>
    </row>
    <row r="23" spans="1:16" s="8" customFormat="1" ht="12.75">
      <c r="A23" s="2"/>
      <c r="B23" s="2"/>
      <c r="C23" s="2" t="s">
        <v>8</v>
      </c>
      <c r="D23" s="2"/>
      <c r="E23" s="33">
        <v>-38</v>
      </c>
      <c r="F23" s="37"/>
      <c r="G23" s="37">
        <v>-27</v>
      </c>
      <c r="H23" s="37"/>
      <c r="I23" s="33">
        <f>-32+E23</f>
        <v>-70</v>
      </c>
      <c r="J23" s="37"/>
      <c r="K23" s="37">
        <v>-50</v>
      </c>
      <c r="M23" s="8">
        <v>-78</v>
      </c>
      <c r="N23" s="8">
        <v>-14</v>
      </c>
      <c r="O23" s="21">
        <f>+I23-M23</f>
        <v>8</v>
      </c>
      <c r="P23" s="21">
        <f>+K23-N23</f>
        <v>-36</v>
      </c>
    </row>
    <row r="24" spans="1:11" s="8" customFormat="1" ht="12.75">
      <c r="A24" s="2"/>
      <c r="B24" s="36"/>
      <c r="C24" s="2"/>
      <c r="D24" s="2"/>
      <c r="E24" s="33"/>
      <c r="F24" s="37"/>
      <c r="G24" s="37"/>
      <c r="H24" s="37"/>
      <c r="I24" s="33"/>
      <c r="J24" s="37"/>
      <c r="K24" s="37"/>
    </row>
    <row r="25" spans="1:16" s="8" customFormat="1" ht="12.75">
      <c r="A25" s="2"/>
      <c r="B25" s="2"/>
      <c r="C25" s="2" t="s">
        <v>34</v>
      </c>
      <c r="D25" s="2"/>
      <c r="E25" s="33">
        <v>0</v>
      </c>
      <c r="F25" s="37"/>
      <c r="G25" s="37">
        <v>-198</v>
      </c>
      <c r="H25" s="37"/>
      <c r="I25" s="33">
        <v>0</v>
      </c>
      <c r="J25" s="37"/>
      <c r="K25" s="37">
        <v>-397</v>
      </c>
      <c r="M25" s="8">
        <v>-595</v>
      </c>
      <c r="N25" s="8">
        <v>-595</v>
      </c>
      <c r="O25" s="21">
        <f>+I25-M25</f>
        <v>595</v>
      </c>
      <c r="P25" s="21">
        <f>+K25-N25</f>
        <v>198</v>
      </c>
    </row>
    <row r="26" spans="1:11" s="8" customFormat="1" ht="12.75">
      <c r="A26" s="2"/>
      <c r="B26" s="2"/>
      <c r="C26" s="2"/>
      <c r="D26" s="2"/>
      <c r="E26" s="33"/>
      <c r="F26" s="37"/>
      <c r="G26" s="37"/>
      <c r="H26" s="37"/>
      <c r="I26" s="33"/>
      <c r="J26" s="37"/>
      <c r="K26" s="37"/>
    </row>
    <row r="27" spans="1:16" s="8" customFormat="1" ht="12.75">
      <c r="A27" s="2"/>
      <c r="B27" s="2"/>
      <c r="C27" s="2" t="s">
        <v>35</v>
      </c>
      <c r="D27" s="2"/>
      <c r="E27" s="33">
        <v>0</v>
      </c>
      <c r="F27" s="37"/>
      <c r="G27" s="37">
        <v>-2</v>
      </c>
      <c r="H27" s="37"/>
      <c r="I27" s="33">
        <v>0</v>
      </c>
      <c r="J27" s="37"/>
      <c r="K27" s="37">
        <v>-2</v>
      </c>
      <c r="M27" s="8">
        <v>-2</v>
      </c>
      <c r="N27" s="8">
        <v>0</v>
      </c>
      <c r="O27" s="21">
        <f>+I27-M27</f>
        <v>2</v>
      </c>
      <c r="P27" s="21">
        <f>+K27-N27</f>
        <v>-2</v>
      </c>
    </row>
    <row r="28" spans="1:11" s="8" customFormat="1" ht="12.75">
      <c r="A28" s="2"/>
      <c r="B28" s="2"/>
      <c r="C28" s="2"/>
      <c r="D28" s="2"/>
      <c r="E28" s="33"/>
      <c r="F28" s="37"/>
      <c r="G28" s="37"/>
      <c r="H28" s="37"/>
      <c r="I28" s="33"/>
      <c r="J28" s="37"/>
      <c r="K28" s="37"/>
    </row>
    <row r="29" spans="1:16" s="8" customFormat="1" ht="12.75">
      <c r="A29" s="2"/>
      <c r="B29" s="2"/>
      <c r="C29" s="2" t="s">
        <v>36</v>
      </c>
      <c r="D29" s="2"/>
      <c r="E29" s="33">
        <f>-656+283</f>
        <v>-373</v>
      </c>
      <c r="F29" s="37"/>
      <c r="G29" s="37">
        <v>-808</v>
      </c>
      <c r="H29" s="37"/>
      <c r="I29" s="33">
        <f>-283+E29</f>
        <v>-656</v>
      </c>
      <c r="J29" s="37"/>
      <c r="K29" s="37">
        <v>-1474</v>
      </c>
      <c r="M29" s="8">
        <v>-1875</v>
      </c>
      <c r="N29" s="8">
        <v>0</v>
      </c>
      <c r="O29" s="21">
        <f>+I29-M29</f>
        <v>1219</v>
      </c>
      <c r="P29" s="21">
        <f>+K29-N29</f>
        <v>-1474</v>
      </c>
    </row>
    <row r="30" spans="1:11" s="8" customFormat="1" ht="12.75">
      <c r="A30" s="2"/>
      <c r="B30" s="2"/>
      <c r="C30" s="2"/>
      <c r="D30" s="2"/>
      <c r="E30" s="33"/>
      <c r="F30" s="37"/>
      <c r="G30" s="37"/>
      <c r="H30" s="37"/>
      <c r="I30" s="33"/>
      <c r="J30" s="37"/>
      <c r="K30" s="37"/>
    </row>
    <row r="31" spans="1:16" s="8" customFormat="1" ht="12.75">
      <c r="A31" s="2"/>
      <c r="B31" s="36"/>
      <c r="C31" s="2" t="s">
        <v>37</v>
      </c>
      <c r="D31" s="2"/>
      <c r="E31" s="41">
        <f>-457+52</f>
        <v>-405</v>
      </c>
      <c r="F31" s="37"/>
      <c r="G31" s="42">
        <v>-274</v>
      </c>
      <c r="H31" s="37"/>
      <c r="I31" s="41">
        <f>-258+E31</f>
        <v>-663</v>
      </c>
      <c r="J31" s="37"/>
      <c r="K31" s="42">
        <v>-465</v>
      </c>
      <c r="M31" s="8">
        <v>-995</v>
      </c>
      <c r="N31" s="8">
        <v>-343</v>
      </c>
      <c r="O31" s="21">
        <f>+I31-M31</f>
        <v>332</v>
      </c>
      <c r="P31" s="21">
        <f>+K31-N31</f>
        <v>-122</v>
      </c>
    </row>
    <row r="32" spans="1:11" s="8" customFormat="1" ht="12.75">
      <c r="A32" s="2"/>
      <c r="B32" s="2"/>
      <c r="C32" s="2"/>
      <c r="D32" s="2"/>
      <c r="E32" s="33"/>
      <c r="F32" s="37"/>
      <c r="G32" s="37"/>
      <c r="H32" s="37"/>
      <c r="I32" s="33"/>
      <c r="J32" s="37"/>
      <c r="K32" s="37"/>
    </row>
    <row r="33" spans="1:16" s="8" customFormat="1" ht="12.75">
      <c r="A33" s="2"/>
      <c r="B33" s="36"/>
      <c r="C33" s="2" t="s">
        <v>108</v>
      </c>
      <c r="D33" s="2"/>
      <c r="E33" s="33">
        <f>SUM(E15:E31)</f>
        <v>-510</v>
      </c>
      <c r="F33" s="37"/>
      <c r="G33" s="37">
        <f>SUM(G15:G31)</f>
        <v>-655</v>
      </c>
      <c r="H33" s="37"/>
      <c r="I33" s="33">
        <f>SUM(I15:I31)</f>
        <v>-997</v>
      </c>
      <c r="J33" s="37"/>
      <c r="K33" s="37">
        <f>SUM(K15:K31)</f>
        <v>-1098</v>
      </c>
      <c r="M33" s="14">
        <f>SUM(M15:M31)</f>
        <v>-1851</v>
      </c>
      <c r="N33" s="14">
        <f>SUM(N15:N31)</f>
        <v>30</v>
      </c>
      <c r="O33" s="21">
        <f>+I33-M33</f>
        <v>854</v>
      </c>
      <c r="P33" s="21">
        <f>+K33-N33</f>
        <v>-1128</v>
      </c>
    </row>
    <row r="34" spans="1:11" s="8" customFormat="1" ht="12.75">
      <c r="A34" s="2"/>
      <c r="B34" s="2"/>
      <c r="C34" s="2"/>
      <c r="D34" s="2"/>
      <c r="E34" s="33"/>
      <c r="F34" s="37"/>
      <c r="G34" s="37"/>
      <c r="H34" s="37"/>
      <c r="I34" s="33"/>
      <c r="J34" s="37"/>
      <c r="K34" s="37"/>
    </row>
    <row r="35" spans="1:16" s="8" customFormat="1" ht="12.75">
      <c r="A35" s="2"/>
      <c r="B35" s="2"/>
      <c r="C35" s="2" t="s">
        <v>67</v>
      </c>
      <c r="D35" s="2"/>
      <c r="E35" s="33">
        <v>120</v>
      </c>
      <c r="F35" s="37"/>
      <c r="G35" s="37">
        <v>46</v>
      </c>
      <c r="H35" s="37"/>
      <c r="I35" s="33">
        <f>101+E35</f>
        <v>221</v>
      </c>
      <c r="J35" s="37"/>
      <c r="K35" s="37">
        <v>90</v>
      </c>
      <c r="M35" s="8">
        <v>133</v>
      </c>
      <c r="N35" s="8">
        <v>94</v>
      </c>
      <c r="O35" s="21">
        <f>+I35-M35</f>
        <v>88</v>
      </c>
      <c r="P35" s="21">
        <f>+K35-N35</f>
        <v>-4</v>
      </c>
    </row>
    <row r="36" spans="1:11" s="8" customFormat="1" ht="12.75">
      <c r="A36" s="2"/>
      <c r="B36" s="2"/>
      <c r="C36" s="2"/>
      <c r="D36" s="2"/>
      <c r="E36" s="33"/>
      <c r="F36" s="37"/>
      <c r="G36" s="37"/>
      <c r="H36" s="37"/>
      <c r="I36" s="33"/>
      <c r="J36" s="37"/>
      <c r="K36" s="37"/>
    </row>
    <row r="37" spans="1:11" s="8" customFormat="1" ht="12.75">
      <c r="A37" s="2"/>
      <c r="B37" s="2"/>
      <c r="C37" s="2" t="s">
        <v>107</v>
      </c>
      <c r="D37" s="2"/>
      <c r="E37" s="33"/>
      <c r="F37" s="37"/>
      <c r="G37" s="37"/>
      <c r="H37" s="37"/>
      <c r="I37" s="33"/>
      <c r="J37" s="37"/>
      <c r="K37" s="37"/>
    </row>
    <row r="38" spans="1:15" s="8" customFormat="1" ht="12.75">
      <c r="A38" s="2"/>
      <c r="B38" s="2"/>
      <c r="C38" s="2" t="s">
        <v>117</v>
      </c>
      <c r="D38" s="2"/>
      <c r="E38" s="33">
        <v>-52</v>
      </c>
      <c r="F38" s="37"/>
      <c r="G38" s="37">
        <v>0</v>
      </c>
      <c r="H38" s="37"/>
      <c r="I38" s="33">
        <v>-52</v>
      </c>
      <c r="J38" s="37"/>
      <c r="K38" s="37">
        <v>0</v>
      </c>
      <c r="O38" s="21">
        <f>+I38-M38</f>
        <v>-52</v>
      </c>
    </row>
    <row r="39" spans="1:11" s="8" customFormat="1" ht="12.75">
      <c r="A39" s="2"/>
      <c r="B39" s="36"/>
      <c r="C39" s="2"/>
      <c r="D39" s="2"/>
      <c r="E39" s="33"/>
      <c r="F39" s="37"/>
      <c r="G39" s="37"/>
      <c r="H39" s="37"/>
      <c r="I39" s="33"/>
      <c r="J39" s="37"/>
      <c r="K39" s="37"/>
    </row>
    <row r="40" spans="1:11" s="8" customFormat="1" ht="12.75">
      <c r="A40" s="2"/>
      <c r="B40" s="2"/>
      <c r="C40" s="2" t="s">
        <v>38</v>
      </c>
      <c r="D40" s="2"/>
      <c r="E40" s="33"/>
      <c r="F40" s="37"/>
      <c r="G40" s="37"/>
      <c r="H40" s="37"/>
      <c r="I40" s="33"/>
      <c r="J40" s="37"/>
      <c r="K40" s="37"/>
    </row>
    <row r="41" spans="1:16" s="8" customFormat="1" ht="12.75">
      <c r="A41" s="2"/>
      <c r="B41" s="2"/>
      <c r="C41" s="2" t="s">
        <v>109</v>
      </c>
      <c r="D41" s="2"/>
      <c r="E41" s="41">
        <v>0</v>
      </c>
      <c r="F41" s="37"/>
      <c r="G41" s="42">
        <v>-57</v>
      </c>
      <c r="H41" s="37"/>
      <c r="I41" s="41">
        <f>-23+E41</f>
        <v>-23</v>
      </c>
      <c r="J41" s="37"/>
      <c r="K41" s="42">
        <v>-91</v>
      </c>
      <c r="M41" s="8">
        <v>-139</v>
      </c>
      <c r="N41" s="8">
        <v>750</v>
      </c>
      <c r="O41" s="21">
        <f>+I41-M41</f>
        <v>116</v>
      </c>
      <c r="P41" s="21">
        <f>+K41-N41</f>
        <v>-841</v>
      </c>
    </row>
    <row r="42" spans="1:11" s="8" customFormat="1" ht="12.75">
      <c r="A42" s="2"/>
      <c r="B42" s="2"/>
      <c r="C42" s="2"/>
      <c r="D42" s="2"/>
      <c r="E42" s="33"/>
      <c r="F42" s="37"/>
      <c r="G42" s="37"/>
      <c r="H42" s="37"/>
      <c r="I42" s="33"/>
      <c r="J42" s="37"/>
      <c r="K42" s="37"/>
    </row>
    <row r="43" spans="1:16" s="8" customFormat="1" ht="12.75">
      <c r="A43" s="2"/>
      <c r="B43" s="36"/>
      <c r="C43" s="2" t="s">
        <v>85</v>
      </c>
      <c r="D43" s="2"/>
      <c r="E43" s="33">
        <f>SUM(E33:E41)</f>
        <v>-442</v>
      </c>
      <c r="F43" s="37"/>
      <c r="G43" s="37">
        <f>SUM(G33:G41)</f>
        <v>-666</v>
      </c>
      <c r="H43" s="37"/>
      <c r="I43" s="33">
        <f>SUM(I33:I41)</f>
        <v>-851</v>
      </c>
      <c r="J43" s="37"/>
      <c r="K43" s="37">
        <f>SUM(K33:K41)</f>
        <v>-1099</v>
      </c>
      <c r="M43" s="14">
        <f>SUM(M33:M41)</f>
        <v>-1857</v>
      </c>
      <c r="N43" s="14">
        <f>SUM(N33:N41)</f>
        <v>874</v>
      </c>
      <c r="O43" s="14">
        <f>SUM(O33:O41)</f>
        <v>1006</v>
      </c>
      <c r="P43" s="21">
        <f>+K43-N43</f>
        <v>-1973</v>
      </c>
    </row>
    <row r="44" spans="1:11" s="8" customFormat="1" ht="12.75">
      <c r="A44" s="2"/>
      <c r="B44" s="2"/>
      <c r="C44" s="2"/>
      <c r="D44" s="2"/>
      <c r="E44" s="33"/>
      <c r="F44" s="37"/>
      <c r="G44" s="37"/>
      <c r="H44" s="37"/>
      <c r="I44" s="33"/>
      <c r="J44" s="37"/>
      <c r="K44" s="37"/>
    </row>
    <row r="45" spans="1:16" s="8" customFormat="1" ht="12.75">
      <c r="A45" s="2"/>
      <c r="B45" s="2"/>
      <c r="C45" s="2" t="s">
        <v>9</v>
      </c>
      <c r="D45" s="2"/>
      <c r="E45" s="41">
        <v>0</v>
      </c>
      <c r="F45" s="37"/>
      <c r="G45" s="42">
        <v>11</v>
      </c>
      <c r="H45" s="37"/>
      <c r="I45" s="41">
        <v>0</v>
      </c>
      <c r="J45" s="37"/>
      <c r="K45" s="42">
        <v>-24</v>
      </c>
      <c r="M45" s="8">
        <v>-19</v>
      </c>
      <c r="N45" s="8">
        <v>-702</v>
      </c>
      <c r="O45" s="21">
        <f>+I45-M45</f>
        <v>19</v>
      </c>
      <c r="P45" s="21">
        <f>+K45-N45</f>
        <v>678</v>
      </c>
    </row>
    <row r="46" spans="1:11" s="8" customFormat="1" ht="12.75">
      <c r="A46" s="2"/>
      <c r="B46" s="2"/>
      <c r="C46" s="2"/>
      <c r="D46" s="2"/>
      <c r="E46" s="33"/>
      <c r="F46" s="37"/>
      <c r="G46" s="37"/>
      <c r="H46" s="37"/>
      <c r="I46" s="33"/>
      <c r="J46" s="37"/>
      <c r="K46" s="37"/>
    </row>
    <row r="47" spans="1:16" s="8" customFormat="1" ht="12.75">
      <c r="A47" s="2"/>
      <c r="B47" s="2"/>
      <c r="C47" s="2" t="s">
        <v>110</v>
      </c>
      <c r="D47" s="2"/>
      <c r="E47" s="33">
        <f>SUM(E43:E45)</f>
        <v>-442</v>
      </c>
      <c r="F47" s="37"/>
      <c r="G47" s="37">
        <f>SUM(G43:G45)</f>
        <v>-655</v>
      </c>
      <c r="H47" s="37"/>
      <c r="I47" s="33">
        <f>SUM(I43:I45)</f>
        <v>-851</v>
      </c>
      <c r="J47" s="37"/>
      <c r="K47" s="37">
        <f>SUM(K43:K45)</f>
        <v>-1123</v>
      </c>
      <c r="M47" s="14">
        <f>SUM(M43:M45)</f>
        <v>-1876</v>
      </c>
      <c r="N47" s="14">
        <f>SUM(N43:N45)</f>
        <v>172</v>
      </c>
      <c r="O47" s="14">
        <f>SUM(O43:O45)</f>
        <v>1025</v>
      </c>
      <c r="P47" s="21">
        <f>+K47-N47</f>
        <v>-1295</v>
      </c>
    </row>
    <row r="48" spans="1:11" s="8" customFormat="1" ht="12.75">
      <c r="A48" s="2"/>
      <c r="B48" s="2"/>
      <c r="C48" s="2"/>
      <c r="D48" s="2"/>
      <c r="E48" s="33"/>
      <c r="F48" s="37"/>
      <c r="G48" s="37"/>
      <c r="H48" s="37"/>
      <c r="I48" s="33"/>
      <c r="J48" s="37"/>
      <c r="K48" s="37"/>
    </row>
    <row r="49" spans="1:16" s="8" customFormat="1" ht="12.75">
      <c r="A49" s="2"/>
      <c r="B49" s="2"/>
      <c r="C49" s="2" t="s">
        <v>39</v>
      </c>
      <c r="D49" s="2"/>
      <c r="E49" s="41">
        <v>0</v>
      </c>
      <c r="F49" s="37"/>
      <c r="G49" s="42">
        <v>0</v>
      </c>
      <c r="H49" s="37"/>
      <c r="I49" s="41">
        <v>0</v>
      </c>
      <c r="J49" s="37"/>
      <c r="K49" s="42">
        <v>49</v>
      </c>
      <c r="M49" s="8">
        <v>49</v>
      </c>
      <c r="N49" s="8">
        <v>-219</v>
      </c>
      <c r="O49" s="21">
        <f>+I49-M49</f>
        <v>-49</v>
      </c>
      <c r="P49" s="21">
        <f>+K49-N49</f>
        <v>268</v>
      </c>
    </row>
    <row r="50" spans="1:11" s="8" customFormat="1" ht="12.75">
      <c r="A50" s="2"/>
      <c r="B50" s="2"/>
      <c r="C50" s="2"/>
      <c r="D50" s="2"/>
      <c r="E50" s="33"/>
      <c r="F50" s="37"/>
      <c r="G50" s="37"/>
      <c r="H50" s="37"/>
      <c r="I50" s="33"/>
      <c r="J50" s="37"/>
      <c r="K50" s="37"/>
    </row>
    <row r="51" spans="1:16" s="8" customFormat="1" ht="13.5" thickBot="1">
      <c r="A51" s="2"/>
      <c r="B51" s="2"/>
      <c r="C51" s="2" t="s">
        <v>61</v>
      </c>
      <c r="D51" s="2"/>
      <c r="E51" s="56">
        <f>SUM(E47:E49)</f>
        <v>-442</v>
      </c>
      <c r="F51" s="37"/>
      <c r="G51" s="57">
        <f>SUM(G47:G49)</f>
        <v>-655</v>
      </c>
      <c r="H51" s="37"/>
      <c r="I51" s="56">
        <f>SUM(I47:I49)</f>
        <v>-851</v>
      </c>
      <c r="J51" s="37"/>
      <c r="K51" s="57">
        <f>SUM(K47:K49)</f>
        <v>-1074</v>
      </c>
      <c r="M51" s="22">
        <f>SUM(M47:M49)</f>
        <v>-1827</v>
      </c>
      <c r="N51" s="22">
        <f>SUM(N47:N49)</f>
        <v>-47</v>
      </c>
      <c r="O51" s="22">
        <f>SUM(O47:O49)</f>
        <v>976</v>
      </c>
      <c r="P51" s="22">
        <f>SUM(P47:P49)</f>
        <v>-1027</v>
      </c>
    </row>
    <row r="52" spans="1:11" s="8" customFormat="1" ht="13.5" thickTop="1">
      <c r="A52" s="2"/>
      <c r="B52" s="2"/>
      <c r="C52" s="2"/>
      <c r="D52" s="2"/>
      <c r="E52" s="33"/>
      <c r="F52" s="37"/>
      <c r="G52" s="33"/>
      <c r="H52" s="37"/>
      <c r="I52" s="33"/>
      <c r="J52" s="37"/>
      <c r="K52" s="33"/>
    </row>
    <row r="53" spans="1:11" s="8" customFormat="1" ht="12.75">
      <c r="A53" s="2"/>
      <c r="B53" s="2"/>
      <c r="C53" s="2"/>
      <c r="D53" s="2"/>
      <c r="E53" s="33"/>
      <c r="F53" s="37"/>
      <c r="G53" s="37"/>
      <c r="H53" s="37"/>
      <c r="I53" s="33"/>
      <c r="J53" s="37"/>
      <c r="K53" s="37"/>
    </row>
    <row r="54" spans="1:11" s="8" customFormat="1" ht="12.75">
      <c r="A54" s="2"/>
      <c r="B54" s="36"/>
      <c r="C54" s="2" t="s">
        <v>111</v>
      </c>
      <c r="D54" s="2"/>
      <c r="E54" s="33"/>
      <c r="F54" s="37"/>
      <c r="G54" s="37"/>
      <c r="H54" s="37"/>
      <c r="I54" s="33"/>
      <c r="J54" s="37"/>
      <c r="K54" s="37"/>
    </row>
    <row r="55" spans="1:11" s="8" customFormat="1" ht="12.75">
      <c r="A55" s="2"/>
      <c r="B55" s="2"/>
      <c r="C55" s="2"/>
      <c r="D55" s="2"/>
      <c r="E55" s="33"/>
      <c r="F55" s="37"/>
      <c r="G55" s="37"/>
      <c r="H55" s="37"/>
      <c r="I55" s="33"/>
      <c r="J55" s="37"/>
      <c r="K55" s="37"/>
    </row>
    <row r="56" spans="1:11" s="8" customFormat="1" ht="13.5" thickBot="1">
      <c r="A56" s="2"/>
      <c r="B56" s="2"/>
      <c r="C56" s="2" t="s">
        <v>40</v>
      </c>
      <c r="D56" s="2"/>
      <c r="E56" s="58">
        <f>E51/'format-bs'!F38*10</f>
        <v>-0.13851891315929674</v>
      </c>
      <c r="F56" s="37"/>
      <c r="G56" s="58">
        <f>G51/'format-bs'!F38*10</f>
        <v>-0.2052712400890031</v>
      </c>
      <c r="H56" s="37"/>
      <c r="I56" s="58">
        <f>I51/'format-bs'!F38*10</f>
        <v>-0.2666959165125827</v>
      </c>
      <c r="J56" s="37"/>
      <c r="K56" s="58">
        <f>K51/'format-bs'!F38*10</f>
        <v>-0.33658215550471654</v>
      </c>
    </row>
    <row r="57" spans="1:11" s="8" customFormat="1" ht="13.5" thickTop="1">
      <c r="A57" s="2"/>
      <c r="B57" s="2"/>
      <c r="C57" s="2"/>
      <c r="D57" s="2"/>
      <c r="E57" s="33"/>
      <c r="F57" s="37"/>
      <c r="G57" s="37"/>
      <c r="H57" s="37"/>
      <c r="I57" s="33"/>
      <c r="J57" s="37"/>
      <c r="K57" s="37"/>
    </row>
    <row r="58" spans="1:11" s="8" customFormat="1" ht="13.5" thickBot="1">
      <c r="A58" s="2"/>
      <c r="B58" s="2"/>
      <c r="C58" s="2" t="s">
        <v>41</v>
      </c>
      <c r="D58" s="2"/>
      <c r="E58" s="56" t="s">
        <v>42</v>
      </c>
      <c r="F58" s="37"/>
      <c r="G58" s="57" t="s">
        <v>42</v>
      </c>
      <c r="H58" s="37"/>
      <c r="I58" s="56" t="s">
        <v>42</v>
      </c>
      <c r="J58" s="37"/>
      <c r="K58" s="57" t="s">
        <v>42</v>
      </c>
    </row>
    <row r="59" spans="1:11" s="8" customFormat="1" ht="13.5" thickTop="1">
      <c r="A59" s="2"/>
      <c r="B59" s="2"/>
      <c r="C59" s="2"/>
      <c r="D59" s="2"/>
      <c r="E59" s="33"/>
      <c r="F59" s="37"/>
      <c r="G59" s="37"/>
      <c r="H59" s="37"/>
      <c r="I59" s="33"/>
      <c r="J59" s="37"/>
      <c r="K59" s="37"/>
    </row>
    <row r="60" spans="1:11" s="8" customFormat="1" ht="12.75">
      <c r="A60" s="2"/>
      <c r="B60" s="2"/>
      <c r="C60" s="2"/>
      <c r="D60" s="2"/>
      <c r="E60" s="33"/>
      <c r="F60" s="37"/>
      <c r="G60" s="37"/>
      <c r="H60" s="37"/>
      <c r="I60" s="33"/>
      <c r="J60" s="37"/>
      <c r="K60" s="37"/>
    </row>
    <row r="61" spans="1:11" s="8" customFormat="1" ht="12.75">
      <c r="A61" s="2"/>
      <c r="B61" s="2"/>
      <c r="C61" s="5" t="s">
        <v>118</v>
      </c>
      <c r="D61" s="2"/>
      <c r="E61" s="33"/>
      <c r="F61" s="37"/>
      <c r="G61" s="37"/>
      <c r="H61" s="37"/>
      <c r="I61" s="33"/>
      <c r="J61" s="37"/>
      <c r="K61" s="37"/>
    </row>
    <row r="62" spans="1:11" s="8" customFormat="1" ht="12.75">
      <c r="A62" s="2"/>
      <c r="B62" s="2"/>
      <c r="C62" s="5" t="s">
        <v>119</v>
      </c>
      <c r="D62" s="2"/>
      <c r="E62" s="33"/>
      <c r="F62" s="37"/>
      <c r="G62" s="37"/>
      <c r="H62" s="37"/>
      <c r="I62" s="33"/>
      <c r="J62" s="37"/>
      <c r="K62" s="37"/>
    </row>
    <row r="63" spans="3:11" s="8" customFormat="1" ht="12">
      <c r="C63" s="11"/>
      <c r="E63" s="13"/>
      <c r="F63" s="14"/>
      <c r="G63" s="14"/>
      <c r="H63" s="14"/>
      <c r="I63" s="13"/>
      <c r="J63" s="14"/>
      <c r="K63" s="14"/>
    </row>
    <row r="64" spans="3:11" s="8" customFormat="1" ht="12">
      <c r="C64" s="11"/>
      <c r="E64" s="13"/>
      <c r="F64" s="14"/>
      <c r="G64" s="14"/>
      <c r="H64" s="14"/>
      <c r="I64" s="13"/>
      <c r="J64" s="14"/>
      <c r="K64" s="14"/>
    </row>
    <row r="65" spans="5:11" s="8" customFormat="1" ht="12">
      <c r="E65" s="13"/>
      <c r="F65" s="14"/>
      <c r="G65" s="14"/>
      <c r="H65" s="14"/>
      <c r="I65" s="13"/>
      <c r="J65" s="14"/>
      <c r="K65" s="14"/>
    </row>
    <row r="66" spans="5:11" s="8" customFormat="1" ht="12">
      <c r="E66" s="13"/>
      <c r="F66" s="14"/>
      <c r="G66" s="14"/>
      <c r="H66" s="14"/>
      <c r="I66" s="13"/>
      <c r="J66" s="14"/>
      <c r="K66" s="14"/>
    </row>
    <row r="67" spans="1:11" s="8" customFormat="1" ht="12">
      <c r="A67" s="12"/>
      <c r="E67" s="13"/>
      <c r="F67" s="14"/>
      <c r="G67" s="14"/>
      <c r="H67" s="14"/>
      <c r="I67" s="13"/>
      <c r="J67" s="14"/>
      <c r="K67" s="14"/>
    </row>
    <row r="68" spans="5:11" s="8" customFormat="1" ht="12">
      <c r="E68" s="13"/>
      <c r="F68" s="14"/>
      <c r="G68" s="14"/>
      <c r="H68" s="14"/>
      <c r="I68" s="13"/>
      <c r="J68" s="14"/>
      <c r="K68" s="14"/>
    </row>
    <row r="69" spans="5:11" s="8" customFormat="1" ht="12">
      <c r="E69" s="13"/>
      <c r="F69" s="14"/>
      <c r="G69" s="14"/>
      <c r="H69" s="14"/>
      <c r="I69" s="13"/>
      <c r="J69" s="14"/>
      <c r="K69" s="14"/>
    </row>
    <row r="70" spans="5:11" s="8" customFormat="1" ht="12">
      <c r="E70" s="13"/>
      <c r="F70" s="14"/>
      <c r="G70" s="14"/>
      <c r="H70" s="14"/>
      <c r="I70" s="13"/>
      <c r="J70" s="14"/>
      <c r="K70" s="14"/>
    </row>
    <row r="71" spans="5:11" s="8" customFormat="1" ht="12">
      <c r="E71" s="18"/>
      <c r="F71" s="14"/>
      <c r="G71" s="19"/>
      <c r="H71" s="14"/>
      <c r="I71" s="18"/>
      <c r="J71" s="14"/>
      <c r="K71" s="19"/>
    </row>
    <row r="72" spans="5:11" s="8" customFormat="1" ht="12">
      <c r="E72" s="13"/>
      <c r="F72" s="14"/>
      <c r="G72" s="14"/>
      <c r="H72" s="14"/>
      <c r="I72" s="13"/>
      <c r="J72" s="14"/>
      <c r="K72" s="14"/>
    </row>
    <row r="73" spans="3:11" s="8" customFormat="1" ht="12">
      <c r="C73" s="12"/>
      <c r="E73" s="13"/>
      <c r="F73" s="14"/>
      <c r="G73" s="14"/>
      <c r="H73" s="14"/>
      <c r="I73" s="13"/>
      <c r="J73" s="14"/>
      <c r="K73" s="14"/>
    </row>
    <row r="74" spans="5:11" s="8" customFormat="1" ht="12">
      <c r="E74" s="13"/>
      <c r="F74" s="14"/>
      <c r="G74" s="14"/>
      <c r="H74" s="14"/>
      <c r="I74" s="13"/>
      <c r="J74" s="14"/>
      <c r="K74" s="14"/>
    </row>
    <row r="75" spans="5:11" s="8" customFormat="1" ht="12">
      <c r="E75" s="13"/>
      <c r="F75" s="14"/>
      <c r="G75" s="14"/>
      <c r="H75" s="14"/>
      <c r="I75" s="13"/>
      <c r="J75" s="14"/>
      <c r="K75" s="14"/>
    </row>
    <row r="76" spans="5:11" s="8" customFormat="1" ht="12">
      <c r="E76" s="13"/>
      <c r="F76" s="14"/>
      <c r="G76" s="14"/>
      <c r="H76" s="14"/>
      <c r="I76" s="13"/>
      <c r="J76" s="14"/>
      <c r="K76" s="14"/>
    </row>
    <row r="77" spans="5:11" s="8" customFormat="1" ht="12">
      <c r="E77" s="13"/>
      <c r="F77" s="14"/>
      <c r="G77" s="14"/>
      <c r="H77" s="14"/>
      <c r="I77" s="13"/>
      <c r="J77" s="14"/>
      <c r="K77" s="14"/>
    </row>
    <row r="78" spans="5:11" s="8" customFormat="1" ht="12">
      <c r="E78" s="13"/>
      <c r="F78" s="14"/>
      <c r="G78" s="14"/>
      <c r="H78" s="14"/>
      <c r="I78" s="13"/>
      <c r="J78" s="14"/>
      <c r="K78" s="14"/>
    </row>
    <row r="79" spans="5:11" s="8" customFormat="1" ht="12">
      <c r="E79" s="13"/>
      <c r="F79" s="14"/>
      <c r="G79" s="14"/>
      <c r="H79" s="14"/>
      <c r="I79" s="13"/>
      <c r="J79" s="14"/>
      <c r="K79" s="14"/>
    </row>
    <row r="80" spans="5:11" s="8" customFormat="1" ht="12">
      <c r="E80" s="13"/>
      <c r="F80" s="14"/>
      <c r="G80" s="14"/>
      <c r="H80" s="14"/>
      <c r="I80" s="13"/>
      <c r="J80" s="14"/>
      <c r="K80" s="14"/>
    </row>
    <row r="81" spans="5:11" s="8" customFormat="1" ht="12">
      <c r="E81" s="14"/>
      <c r="F81" s="14"/>
      <c r="G81" s="14"/>
      <c r="H81" s="14"/>
      <c r="I81" s="14"/>
      <c r="J81" s="14"/>
      <c r="K81" s="14"/>
    </row>
    <row r="82" spans="5:11" s="8" customFormat="1" ht="12">
      <c r="E82" s="14"/>
      <c r="F82" s="14"/>
      <c r="G82" s="14"/>
      <c r="H82" s="14"/>
      <c r="I82" s="14"/>
      <c r="J82" s="14"/>
      <c r="K82" s="14"/>
    </row>
    <row r="83" spans="5:11" s="8" customFormat="1" ht="12">
      <c r="E83" s="14"/>
      <c r="F83" s="14"/>
      <c r="G83" s="14"/>
      <c r="H83" s="14"/>
      <c r="I83" s="14"/>
      <c r="J83" s="14"/>
      <c r="K83" s="14"/>
    </row>
    <row r="84" spans="5:11" s="8" customFormat="1" ht="12">
      <c r="E84" s="14"/>
      <c r="F84" s="14"/>
      <c r="G84" s="14"/>
      <c r="H84" s="14"/>
      <c r="I84" s="14"/>
      <c r="J84" s="14"/>
      <c r="K84" s="14"/>
    </row>
    <row r="85" spans="5:11" s="8" customFormat="1" ht="12">
      <c r="E85" s="14"/>
      <c r="F85" s="14"/>
      <c r="G85" s="14"/>
      <c r="H85" s="14"/>
      <c r="I85" s="14"/>
      <c r="J85" s="14"/>
      <c r="K85" s="14"/>
    </row>
    <row r="86" spans="5:11" s="8" customFormat="1" ht="12">
      <c r="E86" s="14"/>
      <c r="F86" s="14"/>
      <c r="G86" s="14"/>
      <c r="H86" s="14"/>
      <c r="I86" s="14"/>
      <c r="J86" s="14"/>
      <c r="K86" s="14"/>
    </row>
    <row r="87" spans="5:11" s="8" customFormat="1" ht="12">
      <c r="E87" s="16"/>
      <c r="F87" s="16"/>
      <c r="G87" s="16"/>
      <c r="H87" s="16"/>
      <c r="I87" s="16"/>
      <c r="J87" s="16"/>
      <c r="K87" s="16"/>
    </row>
    <row r="88" spans="5:11" s="8" customFormat="1" ht="12">
      <c r="E88" s="16"/>
      <c r="F88" s="16"/>
      <c r="G88" s="16"/>
      <c r="H88" s="16"/>
      <c r="I88" s="16"/>
      <c r="J88" s="16"/>
      <c r="K88" s="16"/>
    </row>
    <row r="89" spans="5:11" s="8" customFormat="1" ht="12">
      <c r="E89" s="16"/>
      <c r="F89" s="16"/>
      <c r="G89" s="16"/>
      <c r="H89" s="16"/>
      <c r="I89" s="16"/>
      <c r="J89" s="16"/>
      <c r="K89" s="16"/>
    </row>
    <row r="90" spans="5:11" s="8" customFormat="1" ht="12">
      <c r="E90" s="16"/>
      <c r="F90" s="16"/>
      <c r="G90" s="16"/>
      <c r="H90" s="16"/>
      <c r="I90" s="16"/>
      <c r="J90" s="16"/>
      <c r="K90" s="16"/>
    </row>
    <row r="91" spans="5:11" s="8" customFormat="1" ht="12">
      <c r="E91" s="16"/>
      <c r="F91" s="16"/>
      <c r="G91" s="16"/>
      <c r="H91" s="16"/>
      <c r="I91" s="16"/>
      <c r="J91" s="16"/>
      <c r="K91" s="16"/>
    </row>
    <row r="92" spans="5:11" s="8" customFormat="1" ht="12">
      <c r="E92" s="16"/>
      <c r="F92" s="16"/>
      <c r="G92" s="16"/>
      <c r="H92" s="16"/>
      <c r="I92" s="16"/>
      <c r="J92" s="16"/>
      <c r="K92" s="16"/>
    </row>
    <row r="93" spans="5:11" s="8" customFormat="1" ht="12">
      <c r="E93" s="16"/>
      <c r="F93" s="16"/>
      <c r="G93" s="16"/>
      <c r="H93" s="16"/>
      <c r="I93" s="16"/>
      <c r="J93" s="16"/>
      <c r="K93" s="16"/>
    </row>
    <row r="94" spans="5:11" s="8" customFormat="1" ht="12">
      <c r="E94" s="10"/>
      <c r="F94" s="10"/>
      <c r="G94" s="10"/>
      <c r="H94" s="10"/>
      <c r="I94" s="10"/>
      <c r="J94" s="10"/>
      <c r="K94" s="10"/>
    </row>
    <row r="95" spans="5:11" s="8" customFormat="1" ht="12">
      <c r="E95" s="10"/>
      <c r="F95" s="10"/>
      <c r="G95" s="10"/>
      <c r="H95" s="10"/>
      <c r="I95" s="10"/>
      <c r="J95" s="10"/>
      <c r="K95" s="10"/>
    </row>
    <row r="96" spans="5:11" s="8" customFormat="1" ht="12">
      <c r="E96" s="10"/>
      <c r="F96" s="10"/>
      <c r="G96" s="10"/>
      <c r="H96" s="10"/>
      <c r="I96" s="10"/>
      <c r="J96" s="10"/>
      <c r="K96" s="10"/>
    </row>
    <row r="97" spans="5:11" s="8" customFormat="1" ht="12">
      <c r="E97" s="10"/>
      <c r="F97" s="10"/>
      <c r="G97" s="10"/>
      <c r="H97" s="10"/>
      <c r="I97" s="10"/>
      <c r="J97" s="10"/>
      <c r="K97" s="10"/>
    </row>
    <row r="98" spans="5:11" s="8" customFormat="1" ht="12">
      <c r="E98" s="10"/>
      <c r="F98" s="10"/>
      <c r="G98" s="10"/>
      <c r="H98" s="10"/>
      <c r="I98" s="10"/>
      <c r="J98" s="10"/>
      <c r="K98" s="10"/>
    </row>
    <row r="99" spans="5:11" s="8" customFormat="1" ht="12">
      <c r="E99" s="10"/>
      <c r="F99" s="10"/>
      <c r="G99" s="10"/>
      <c r="H99" s="10"/>
      <c r="I99" s="10"/>
      <c r="J99" s="10"/>
      <c r="K99" s="10"/>
    </row>
    <row r="100" spans="5:11" s="8" customFormat="1" ht="12">
      <c r="E100" s="10"/>
      <c r="F100" s="10"/>
      <c r="G100" s="10"/>
      <c r="H100" s="10"/>
      <c r="I100" s="10"/>
      <c r="J100" s="10"/>
      <c r="K100" s="10"/>
    </row>
    <row r="101" spans="5:11" s="8" customFormat="1" ht="12">
      <c r="E101" s="10"/>
      <c r="F101" s="10"/>
      <c r="G101" s="10"/>
      <c r="H101" s="10"/>
      <c r="I101" s="10"/>
      <c r="J101" s="10"/>
      <c r="K101" s="10"/>
    </row>
    <row r="102" spans="5:11" s="8" customFormat="1" ht="12">
      <c r="E102" s="10"/>
      <c r="F102" s="10"/>
      <c r="G102" s="10"/>
      <c r="H102" s="10"/>
      <c r="I102" s="10"/>
      <c r="J102" s="10"/>
      <c r="K102" s="10"/>
    </row>
    <row r="103" spans="5:11" s="8" customFormat="1" ht="12">
      <c r="E103" s="10"/>
      <c r="F103" s="10"/>
      <c r="G103" s="10"/>
      <c r="H103" s="10"/>
      <c r="I103" s="10"/>
      <c r="J103" s="10"/>
      <c r="K103" s="10"/>
    </row>
    <row r="104" spans="5:11" s="8" customFormat="1" ht="12">
      <c r="E104" s="10"/>
      <c r="F104" s="10"/>
      <c r="G104" s="10"/>
      <c r="H104" s="10"/>
      <c r="I104" s="10"/>
      <c r="J104" s="10"/>
      <c r="K104" s="10"/>
    </row>
    <row r="105" spans="5:11" s="8" customFormat="1" ht="12">
      <c r="E105" s="10"/>
      <c r="F105" s="10"/>
      <c r="G105" s="10"/>
      <c r="H105" s="10"/>
      <c r="I105" s="10"/>
      <c r="J105" s="10"/>
      <c r="K105" s="10"/>
    </row>
    <row r="106" spans="5:11" s="8" customFormat="1" ht="12">
      <c r="E106" s="10"/>
      <c r="F106" s="10"/>
      <c r="G106" s="10"/>
      <c r="H106" s="10"/>
      <c r="I106" s="10"/>
      <c r="J106" s="10"/>
      <c r="K106" s="10"/>
    </row>
    <row r="107" spans="5:11" s="8" customFormat="1" ht="12">
      <c r="E107" s="10"/>
      <c r="F107" s="10"/>
      <c r="G107" s="10"/>
      <c r="H107" s="10"/>
      <c r="I107" s="10"/>
      <c r="J107" s="10"/>
      <c r="K107" s="10"/>
    </row>
    <row r="108" spans="5:11" s="8" customFormat="1" ht="12">
      <c r="E108" s="10"/>
      <c r="F108" s="10"/>
      <c r="G108" s="10"/>
      <c r="H108" s="10"/>
      <c r="I108" s="10"/>
      <c r="J108" s="10"/>
      <c r="K108" s="10"/>
    </row>
    <row r="109" spans="5:11" s="8" customFormat="1" ht="12">
      <c r="E109" s="10"/>
      <c r="F109" s="10"/>
      <c r="G109" s="10"/>
      <c r="H109" s="10"/>
      <c r="I109" s="10"/>
      <c r="J109" s="10"/>
      <c r="K109" s="10"/>
    </row>
    <row r="110" spans="5:11" s="8" customFormat="1" ht="12">
      <c r="E110" s="10"/>
      <c r="F110" s="10"/>
      <c r="G110" s="10"/>
      <c r="H110" s="10"/>
      <c r="I110" s="10"/>
      <c r="J110" s="10"/>
      <c r="K110" s="10"/>
    </row>
    <row r="111" spans="5:11" s="8" customFormat="1" ht="12">
      <c r="E111" s="10"/>
      <c r="F111" s="10"/>
      <c r="G111" s="10"/>
      <c r="H111" s="10"/>
      <c r="I111" s="10"/>
      <c r="J111" s="10"/>
      <c r="K111" s="10"/>
    </row>
    <row r="112" spans="5:11" s="8" customFormat="1" ht="12">
      <c r="E112" s="10"/>
      <c r="F112" s="10"/>
      <c r="G112" s="10"/>
      <c r="H112" s="10"/>
      <c r="I112" s="10"/>
      <c r="J112" s="10"/>
      <c r="K112" s="10"/>
    </row>
    <row r="113" spans="5:11" s="8" customFormat="1" ht="12">
      <c r="E113" s="10"/>
      <c r="F113" s="10"/>
      <c r="G113" s="10"/>
      <c r="H113" s="10"/>
      <c r="I113" s="10"/>
      <c r="J113" s="10"/>
      <c r="K113" s="10"/>
    </row>
    <row r="114" spans="5:11" s="8" customFormat="1" ht="12">
      <c r="E114" s="10"/>
      <c r="F114" s="10"/>
      <c r="G114" s="10"/>
      <c r="H114" s="10"/>
      <c r="I114" s="10"/>
      <c r="J114" s="10"/>
      <c r="K114" s="10"/>
    </row>
    <row r="115" spans="5:11" s="8" customFormat="1" ht="12">
      <c r="E115" s="10"/>
      <c r="F115" s="10"/>
      <c r="G115" s="10"/>
      <c r="H115" s="10"/>
      <c r="I115" s="10"/>
      <c r="J115" s="10"/>
      <c r="K115" s="10"/>
    </row>
    <row r="116" spans="5:11" s="8" customFormat="1" ht="12">
      <c r="E116" s="10"/>
      <c r="F116" s="10"/>
      <c r="G116" s="10"/>
      <c r="H116" s="10"/>
      <c r="I116" s="10"/>
      <c r="J116" s="10"/>
      <c r="K116" s="10"/>
    </row>
    <row r="117" spans="5:11" s="8" customFormat="1" ht="12">
      <c r="E117" s="10"/>
      <c r="F117" s="10"/>
      <c r="G117" s="10"/>
      <c r="H117" s="10"/>
      <c r="I117" s="10"/>
      <c r="J117" s="10"/>
      <c r="K117" s="10"/>
    </row>
    <row r="118" spans="5:11" s="8" customFormat="1" ht="12">
      <c r="E118" s="10"/>
      <c r="F118" s="10"/>
      <c r="G118" s="10"/>
      <c r="H118" s="10"/>
      <c r="I118" s="10"/>
      <c r="J118" s="10"/>
      <c r="K118" s="10"/>
    </row>
    <row r="119" spans="5:11" s="8" customFormat="1" ht="12">
      <c r="E119" s="10"/>
      <c r="F119" s="10"/>
      <c r="G119" s="10"/>
      <c r="H119" s="10"/>
      <c r="I119" s="10"/>
      <c r="J119" s="10"/>
      <c r="K119" s="10"/>
    </row>
    <row r="120" spans="5:11" s="8" customFormat="1" ht="12">
      <c r="E120" s="10"/>
      <c r="F120" s="10"/>
      <c r="G120" s="10"/>
      <c r="H120" s="10"/>
      <c r="I120" s="10"/>
      <c r="J120" s="10"/>
      <c r="K120" s="10"/>
    </row>
    <row r="121" spans="5:11" s="8" customFormat="1" ht="12">
      <c r="E121" s="10"/>
      <c r="F121" s="10"/>
      <c r="G121" s="10"/>
      <c r="H121" s="10"/>
      <c r="I121" s="10"/>
      <c r="J121" s="10"/>
      <c r="K121" s="10"/>
    </row>
    <row r="122" spans="5:11" s="8" customFormat="1" ht="12">
      <c r="E122" s="10"/>
      <c r="F122" s="10"/>
      <c r="G122" s="10"/>
      <c r="H122" s="10"/>
      <c r="I122" s="10"/>
      <c r="J122" s="10"/>
      <c r="K122" s="10"/>
    </row>
    <row r="123" spans="5:11" s="8" customFormat="1" ht="12">
      <c r="E123" s="10"/>
      <c r="F123" s="10"/>
      <c r="G123" s="10"/>
      <c r="H123" s="10"/>
      <c r="I123" s="10"/>
      <c r="J123" s="10"/>
      <c r="K123" s="10"/>
    </row>
    <row r="124" spans="5:11" s="8" customFormat="1" ht="12">
      <c r="E124" s="10"/>
      <c r="F124" s="10"/>
      <c r="G124" s="10"/>
      <c r="H124" s="10"/>
      <c r="I124" s="10"/>
      <c r="J124" s="10"/>
      <c r="K124" s="10"/>
    </row>
    <row r="125" spans="5:11" s="8" customFormat="1" ht="12">
      <c r="E125" s="10"/>
      <c r="F125" s="10"/>
      <c r="G125" s="10"/>
      <c r="H125" s="10"/>
      <c r="I125" s="10"/>
      <c r="J125" s="10"/>
      <c r="K125" s="10"/>
    </row>
    <row r="126" spans="5:11" s="8" customFormat="1" ht="12">
      <c r="E126" s="10"/>
      <c r="F126" s="10"/>
      <c r="G126" s="10"/>
      <c r="H126" s="10"/>
      <c r="I126" s="10"/>
      <c r="J126" s="10"/>
      <c r="K126" s="10"/>
    </row>
    <row r="127" spans="5:11" s="8" customFormat="1" ht="12">
      <c r="E127" s="10"/>
      <c r="F127" s="10"/>
      <c r="G127" s="10"/>
      <c r="H127" s="10"/>
      <c r="I127" s="10"/>
      <c r="J127" s="10"/>
      <c r="K127" s="10"/>
    </row>
    <row r="128" spans="5:11" s="8" customFormat="1" ht="12">
      <c r="E128" s="10"/>
      <c r="F128" s="10"/>
      <c r="G128" s="10"/>
      <c r="H128" s="10"/>
      <c r="I128" s="10"/>
      <c r="J128" s="10"/>
      <c r="K128" s="10"/>
    </row>
    <row r="129" spans="5:11" s="8" customFormat="1" ht="12">
      <c r="E129" s="10"/>
      <c r="F129" s="10"/>
      <c r="G129" s="10"/>
      <c r="H129" s="10"/>
      <c r="I129" s="10"/>
      <c r="J129" s="10"/>
      <c r="K129" s="10"/>
    </row>
    <row r="130" spans="5:11" s="8" customFormat="1" ht="12">
      <c r="E130" s="10"/>
      <c r="F130" s="10"/>
      <c r="G130" s="10"/>
      <c r="H130" s="10"/>
      <c r="I130" s="10"/>
      <c r="J130" s="10"/>
      <c r="K130" s="10"/>
    </row>
    <row r="131" spans="5:11" s="8" customFormat="1" ht="12">
      <c r="E131" s="10"/>
      <c r="F131" s="10"/>
      <c r="G131" s="10"/>
      <c r="H131" s="10"/>
      <c r="I131" s="10"/>
      <c r="J131" s="10"/>
      <c r="K131" s="10"/>
    </row>
    <row r="132" spans="5:11" s="8" customFormat="1" ht="12">
      <c r="E132" s="10"/>
      <c r="F132" s="10"/>
      <c r="G132" s="10"/>
      <c r="H132" s="10"/>
      <c r="I132" s="10"/>
      <c r="J132" s="10"/>
      <c r="K132" s="10"/>
    </row>
    <row r="133" spans="5:11" s="8" customFormat="1" ht="12">
      <c r="E133" s="10"/>
      <c r="F133" s="10"/>
      <c r="G133" s="10"/>
      <c r="H133" s="10"/>
      <c r="I133" s="10"/>
      <c r="J133" s="10"/>
      <c r="K133" s="10"/>
    </row>
    <row r="134" spans="5:11" s="8" customFormat="1" ht="12">
      <c r="E134" s="10"/>
      <c r="F134" s="10"/>
      <c r="G134" s="10"/>
      <c r="H134" s="10"/>
      <c r="I134" s="10"/>
      <c r="J134" s="10"/>
      <c r="K134" s="10"/>
    </row>
    <row r="135" spans="5:11" s="8" customFormat="1" ht="12">
      <c r="E135" s="10"/>
      <c r="F135" s="10"/>
      <c r="G135" s="10"/>
      <c r="H135" s="10"/>
      <c r="I135" s="10"/>
      <c r="J135" s="10"/>
      <c r="K135" s="10"/>
    </row>
    <row r="136" spans="5:11" s="8" customFormat="1" ht="12">
      <c r="E136" s="10"/>
      <c r="F136" s="10"/>
      <c r="G136" s="10"/>
      <c r="H136" s="10"/>
      <c r="I136" s="10"/>
      <c r="J136" s="10"/>
      <c r="K136" s="10"/>
    </row>
    <row r="137" spans="5:11" s="8" customFormat="1" ht="12">
      <c r="E137" s="10"/>
      <c r="F137" s="10"/>
      <c r="G137" s="10"/>
      <c r="H137" s="10"/>
      <c r="I137" s="10"/>
      <c r="J137" s="10"/>
      <c r="K137" s="10"/>
    </row>
    <row r="138" spans="5:11" s="8" customFormat="1" ht="12">
      <c r="E138" s="10"/>
      <c r="F138" s="10"/>
      <c r="G138" s="10"/>
      <c r="H138" s="10"/>
      <c r="I138" s="10"/>
      <c r="J138" s="10"/>
      <c r="K138" s="10"/>
    </row>
    <row r="139" spans="5:11" s="8" customFormat="1" ht="12">
      <c r="E139" s="10"/>
      <c r="F139" s="10"/>
      <c r="G139" s="10"/>
      <c r="H139" s="10"/>
      <c r="I139" s="10"/>
      <c r="J139" s="10"/>
      <c r="K139" s="10"/>
    </row>
    <row r="140" spans="5:11" s="8" customFormat="1" ht="12">
      <c r="E140" s="10"/>
      <c r="F140" s="10"/>
      <c r="G140" s="10"/>
      <c r="H140" s="10"/>
      <c r="I140" s="10"/>
      <c r="J140" s="10"/>
      <c r="K140" s="10"/>
    </row>
    <row r="141" spans="5:11" s="8" customFormat="1" ht="12">
      <c r="E141" s="10"/>
      <c r="F141" s="10"/>
      <c r="G141" s="10"/>
      <c r="H141" s="10"/>
      <c r="I141" s="10"/>
      <c r="J141" s="10"/>
      <c r="K141" s="10"/>
    </row>
    <row r="142" spans="5:11" s="8" customFormat="1" ht="12">
      <c r="E142" s="10"/>
      <c r="F142" s="10"/>
      <c r="G142" s="10"/>
      <c r="H142" s="10"/>
      <c r="I142" s="10"/>
      <c r="J142" s="10"/>
      <c r="K142" s="10"/>
    </row>
    <row r="143" spans="5:11" s="8" customFormat="1" ht="12">
      <c r="E143" s="10"/>
      <c r="F143" s="10"/>
      <c r="G143" s="10"/>
      <c r="H143" s="10"/>
      <c r="I143" s="10"/>
      <c r="J143" s="10"/>
      <c r="K143" s="10"/>
    </row>
    <row r="144" spans="5:11" s="8" customFormat="1" ht="12">
      <c r="E144" s="10"/>
      <c r="F144" s="10"/>
      <c r="G144" s="10"/>
      <c r="H144" s="10"/>
      <c r="I144" s="10"/>
      <c r="J144" s="10"/>
      <c r="K144" s="10"/>
    </row>
    <row r="145" spans="5:11" s="8" customFormat="1" ht="12">
      <c r="E145" s="10"/>
      <c r="F145" s="10"/>
      <c r="G145" s="10"/>
      <c r="H145" s="10"/>
      <c r="I145" s="10"/>
      <c r="J145" s="10"/>
      <c r="K145" s="10"/>
    </row>
    <row r="146" spans="5:11" s="8" customFormat="1" ht="12">
      <c r="E146" s="10"/>
      <c r="F146" s="10"/>
      <c r="G146" s="10"/>
      <c r="H146" s="10"/>
      <c r="I146" s="10"/>
      <c r="J146" s="10"/>
      <c r="K146" s="10"/>
    </row>
    <row r="147" spans="5:11" s="8" customFormat="1" ht="12">
      <c r="E147" s="10"/>
      <c r="F147" s="10"/>
      <c r="G147" s="10"/>
      <c r="H147" s="10"/>
      <c r="I147" s="10"/>
      <c r="J147" s="10"/>
      <c r="K147" s="10"/>
    </row>
    <row r="148" spans="5:11" s="8" customFormat="1" ht="12">
      <c r="E148" s="10"/>
      <c r="F148" s="10"/>
      <c r="G148" s="10"/>
      <c r="H148" s="10"/>
      <c r="I148" s="10"/>
      <c r="J148" s="10"/>
      <c r="K148" s="10"/>
    </row>
    <row r="149" spans="5:11" s="8" customFormat="1" ht="12">
      <c r="E149" s="10"/>
      <c r="F149" s="10"/>
      <c r="G149" s="10"/>
      <c r="H149" s="10"/>
      <c r="I149" s="10"/>
      <c r="J149" s="10"/>
      <c r="K149" s="10"/>
    </row>
    <row r="150" spans="5:11" s="8" customFormat="1" ht="12">
      <c r="E150" s="10"/>
      <c r="F150" s="10"/>
      <c r="G150" s="10"/>
      <c r="H150" s="10"/>
      <c r="I150" s="10"/>
      <c r="J150" s="10"/>
      <c r="K150" s="10"/>
    </row>
    <row r="151" spans="5:11" s="8" customFormat="1" ht="12">
      <c r="E151" s="10"/>
      <c r="F151" s="10"/>
      <c r="G151" s="10"/>
      <c r="H151" s="10"/>
      <c r="I151" s="10"/>
      <c r="J151" s="10"/>
      <c r="K151" s="10"/>
    </row>
    <row r="152" spans="5:11" s="8" customFormat="1" ht="12">
      <c r="E152" s="10"/>
      <c r="F152" s="10"/>
      <c r="G152" s="10"/>
      <c r="H152" s="10"/>
      <c r="I152" s="10"/>
      <c r="J152" s="10"/>
      <c r="K152" s="10"/>
    </row>
    <row r="153" spans="5:11" s="8" customFormat="1" ht="12">
      <c r="E153" s="10"/>
      <c r="F153" s="10"/>
      <c r="G153" s="10"/>
      <c r="H153" s="10"/>
      <c r="I153" s="10"/>
      <c r="J153" s="10"/>
      <c r="K153" s="10"/>
    </row>
    <row r="154" spans="5:11" s="8" customFormat="1" ht="12">
      <c r="E154" s="10"/>
      <c r="F154" s="10"/>
      <c r="G154" s="10"/>
      <c r="H154" s="10"/>
      <c r="I154" s="10"/>
      <c r="J154" s="10"/>
      <c r="K154" s="10"/>
    </row>
    <row r="155" spans="5:11" s="8" customFormat="1" ht="12">
      <c r="E155" s="10"/>
      <c r="F155" s="10"/>
      <c r="G155" s="10"/>
      <c r="H155" s="10"/>
      <c r="I155" s="10"/>
      <c r="J155" s="10"/>
      <c r="K155" s="10"/>
    </row>
    <row r="156" spans="5:11" s="8" customFormat="1" ht="12">
      <c r="E156" s="10"/>
      <c r="F156" s="10"/>
      <c r="G156" s="10"/>
      <c r="H156" s="10"/>
      <c r="I156" s="10"/>
      <c r="J156" s="10"/>
      <c r="K156" s="10"/>
    </row>
    <row r="157" spans="5:11" s="8" customFormat="1" ht="12">
      <c r="E157" s="10"/>
      <c r="F157" s="10"/>
      <c r="G157" s="10"/>
      <c r="H157" s="10"/>
      <c r="I157" s="10"/>
      <c r="J157" s="10"/>
      <c r="K157" s="10"/>
    </row>
    <row r="158" spans="5:11" s="8" customFormat="1" ht="12">
      <c r="E158" s="10"/>
      <c r="F158" s="10"/>
      <c r="G158" s="10"/>
      <c r="H158" s="10"/>
      <c r="I158" s="10"/>
      <c r="J158" s="10"/>
      <c r="K158" s="10"/>
    </row>
    <row r="159" spans="5:11" s="8" customFormat="1" ht="12">
      <c r="E159" s="10"/>
      <c r="F159" s="10"/>
      <c r="G159" s="10"/>
      <c r="H159" s="10"/>
      <c r="I159" s="10"/>
      <c r="J159" s="10"/>
      <c r="K159" s="10"/>
    </row>
    <row r="160" spans="5:11" s="8" customFormat="1" ht="12">
      <c r="E160" s="10"/>
      <c r="F160" s="10"/>
      <c r="G160" s="10"/>
      <c r="H160" s="10"/>
      <c r="I160" s="10"/>
      <c r="J160" s="10"/>
      <c r="K160" s="10"/>
    </row>
    <row r="161" spans="5:11" s="8" customFormat="1" ht="12">
      <c r="E161" s="10"/>
      <c r="F161" s="10"/>
      <c r="G161" s="10"/>
      <c r="H161" s="10"/>
      <c r="I161" s="10"/>
      <c r="J161" s="10"/>
      <c r="K161" s="10"/>
    </row>
    <row r="162" spans="5:11" s="8" customFormat="1" ht="12">
      <c r="E162" s="10"/>
      <c r="F162" s="10"/>
      <c r="G162" s="10"/>
      <c r="H162" s="10"/>
      <c r="I162" s="10"/>
      <c r="J162" s="10"/>
      <c r="K162" s="10"/>
    </row>
    <row r="163" spans="5:11" s="8" customFormat="1" ht="12">
      <c r="E163" s="10"/>
      <c r="F163" s="10"/>
      <c r="G163" s="10"/>
      <c r="H163" s="10"/>
      <c r="I163" s="10"/>
      <c r="J163" s="10"/>
      <c r="K163" s="10"/>
    </row>
    <row r="164" spans="5:11" s="8" customFormat="1" ht="12">
      <c r="E164" s="10"/>
      <c r="F164" s="10"/>
      <c r="G164" s="10"/>
      <c r="H164" s="10"/>
      <c r="I164" s="10"/>
      <c r="J164" s="10"/>
      <c r="K164" s="10"/>
    </row>
    <row r="165" spans="5:11" s="8" customFormat="1" ht="12">
      <c r="E165" s="10"/>
      <c r="F165" s="10"/>
      <c r="G165" s="10"/>
      <c r="H165" s="10"/>
      <c r="I165" s="10"/>
      <c r="J165" s="10"/>
      <c r="K165" s="10"/>
    </row>
    <row r="166" spans="5:11" s="8" customFormat="1" ht="12">
      <c r="E166" s="10"/>
      <c r="F166" s="10"/>
      <c r="G166" s="10"/>
      <c r="H166" s="10"/>
      <c r="I166" s="10"/>
      <c r="J166" s="10"/>
      <c r="K166" s="10"/>
    </row>
    <row r="167" spans="5:11" s="8" customFormat="1" ht="12">
      <c r="E167" s="10"/>
      <c r="F167" s="10"/>
      <c r="G167" s="10"/>
      <c r="H167" s="10"/>
      <c r="I167" s="10"/>
      <c r="J167" s="10"/>
      <c r="K167" s="10"/>
    </row>
    <row r="168" spans="5:11" s="8" customFormat="1" ht="12">
      <c r="E168" s="10"/>
      <c r="F168" s="10"/>
      <c r="G168" s="10"/>
      <c r="H168" s="10"/>
      <c r="I168" s="10"/>
      <c r="J168" s="10"/>
      <c r="K168" s="10"/>
    </row>
    <row r="169" spans="5:11" s="8" customFormat="1" ht="12">
      <c r="E169" s="10"/>
      <c r="F169" s="10"/>
      <c r="G169" s="10"/>
      <c r="H169" s="10"/>
      <c r="I169" s="10"/>
      <c r="J169" s="10"/>
      <c r="K169" s="10"/>
    </row>
    <row r="170" spans="5:11" s="8" customFormat="1" ht="12">
      <c r="E170" s="10"/>
      <c r="F170" s="10"/>
      <c r="G170" s="10"/>
      <c r="H170" s="10"/>
      <c r="I170" s="10"/>
      <c r="J170" s="10"/>
      <c r="K170" s="10"/>
    </row>
    <row r="171" spans="5:11" s="8" customFormat="1" ht="12">
      <c r="E171" s="10"/>
      <c r="F171" s="10"/>
      <c r="G171" s="10"/>
      <c r="H171" s="10"/>
      <c r="I171" s="10"/>
      <c r="J171" s="10"/>
      <c r="K171" s="10"/>
    </row>
    <row r="172" spans="5:11" s="8" customFormat="1" ht="12">
      <c r="E172" s="10"/>
      <c r="F172" s="10"/>
      <c r="G172" s="10"/>
      <c r="H172" s="10"/>
      <c r="I172" s="10"/>
      <c r="J172" s="10"/>
      <c r="K172" s="10"/>
    </row>
    <row r="173" spans="5:11" s="8" customFormat="1" ht="12">
      <c r="E173" s="10"/>
      <c r="F173" s="10"/>
      <c r="G173" s="10"/>
      <c r="H173" s="10"/>
      <c r="I173" s="10"/>
      <c r="J173" s="10"/>
      <c r="K173" s="10"/>
    </row>
    <row r="174" spans="5:11" s="8" customFormat="1" ht="12">
      <c r="E174" s="10"/>
      <c r="F174" s="10"/>
      <c r="G174" s="10"/>
      <c r="H174" s="10"/>
      <c r="I174" s="10"/>
      <c r="J174" s="10"/>
      <c r="K174" s="10"/>
    </row>
    <row r="175" spans="5:11" s="8" customFormat="1" ht="12">
      <c r="E175" s="10"/>
      <c r="F175" s="10"/>
      <c r="G175" s="10"/>
      <c r="H175" s="10"/>
      <c r="I175" s="10"/>
      <c r="J175" s="10"/>
      <c r="K175" s="10"/>
    </row>
    <row r="176" spans="5:11" s="8" customFormat="1" ht="12">
      <c r="E176" s="10"/>
      <c r="F176" s="10"/>
      <c r="G176" s="10"/>
      <c r="H176" s="10"/>
      <c r="I176" s="10"/>
      <c r="J176" s="10"/>
      <c r="K176" s="10"/>
    </row>
    <row r="177" spans="5:11" s="8" customFormat="1" ht="12">
      <c r="E177" s="10"/>
      <c r="F177" s="10"/>
      <c r="G177" s="10"/>
      <c r="H177" s="10"/>
      <c r="I177" s="10"/>
      <c r="J177" s="10"/>
      <c r="K177" s="10"/>
    </row>
    <row r="178" spans="5:11" s="8" customFormat="1" ht="12">
      <c r="E178" s="10"/>
      <c r="F178" s="10"/>
      <c r="G178" s="10"/>
      <c r="H178" s="10"/>
      <c r="I178" s="10"/>
      <c r="J178" s="10"/>
      <c r="K178" s="10"/>
    </row>
    <row r="179" spans="5:11" s="8" customFormat="1" ht="12">
      <c r="E179" s="10"/>
      <c r="F179" s="10"/>
      <c r="G179" s="10"/>
      <c r="H179" s="10"/>
      <c r="I179" s="10"/>
      <c r="J179" s="10"/>
      <c r="K179" s="10"/>
    </row>
    <row r="180" spans="5:11" s="8" customFormat="1" ht="12">
      <c r="E180" s="10"/>
      <c r="F180" s="10"/>
      <c r="G180" s="10"/>
      <c r="H180" s="10"/>
      <c r="I180" s="10"/>
      <c r="J180" s="10"/>
      <c r="K180" s="10"/>
    </row>
    <row r="181" spans="5:11" s="8" customFormat="1" ht="12">
      <c r="E181" s="10"/>
      <c r="F181" s="10"/>
      <c r="G181" s="10"/>
      <c r="H181" s="10"/>
      <c r="I181" s="10"/>
      <c r="J181" s="10"/>
      <c r="K181" s="10"/>
    </row>
    <row r="182" spans="5:11" s="8" customFormat="1" ht="12">
      <c r="E182" s="10"/>
      <c r="F182" s="10"/>
      <c r="G182" s="10"/>
      <c r="H182" s="10"/>
      <c r="I182" s="10"/>
      <c r="J182" s="10"/>
      <c r="K182" s="10"/>
    </row>
    <row r="183" spans="5:11" s="8" customFormat="1" ht="12">
      <c r="E183" s="10"/>
      <c r="F183" s="10"/>
      <c r="G183" s="10"/>
      <c r="H183" s="10"/>
      <c r="I183" s="10"/>
      <c r="J183" s="10"/>
      <c r="K183" s="10"/>
    </row>
    <row r="184" spans="5:11" s="8" customFormat="1" ht="12">
      <c r="E184" s="10"/>
      <c r="F184" s="10"/>
      <c r="G184" s="10"/>
      <c r="H184" s="10"/>
      <c r="I184" s="10"/>
      <c r="J184" s="10"/>
      <c r="K184" s="10"/>
    </row>
    <row r="185" spans="5:11" s="8" customFormat="1" ht="12">
      <c r="E185" s="10"/>
      <c r="F185" s="10"/>
      <c r="G185" s="10"/>
      <c r="H185" s="10"/>
      <c r="I185" s="10"/>
      <c r="J185" s="10"/>
      <c r="K185" s="10"/>
    </row>
    <row r="186" spans="5:11" s="8" customFormat="1" ht="12">
      <c r="E186" s="10"/>
      <c r="F186" s="10"/>
      <c r="G186" s="10"/>
      <c r="H186" s="10"/>
      <c r="I186" s="10"/>
      <c r="J186" s="10"/>
      <c r="K186" s="10"/>
    </row>
    <row r="187" spans="5:11" s="8" customFormat="1" ht="12">
      <c r="E187" s="10"/>
      <c r="F187" s="10"/>
      <c r="G187" s="10"/>
      <c r="H187" s="10"/>
      <c r="I187" s="10"/>
      <c r="J187" s="10"/>
      <c r="K187" s="10"/>
    </row>
    <row r="188" spans="5:11" s="8" customFormat="1" ht="12">
      <c r="E188" s="10"/>
      <c r="F188" s="10"/>
      <c r="G188" s="10"/>
      <c r="H188" s="10"/>
      <c r="I188" s="10"/>
      <c r="J188" s="10"/>
      <c r="K188" s="10"/>
    </row>
    <row r="189" spans="5:11" s="8" customFormat="1" ht="12">
      <c r="E189" s="10"/>
      <c r="F189" s="10"/>
      <c r="G189" s="10"/>
      <c r="H189" s="10"/>
      <c r="I189" s="10"/>
      <c r="J189" s="10"/>
      <c r="K189" s="10"/>
    </row>
    <row r="190" spans="5:11" s="8" customFormat="1" ht="12">
      <c r="E190" s="10"/>
      <c r="F190" s="10"/>
      <c r="G190" s="10"/>
      <c r="H190" s="10"/>
      <c r="I190" s="10"/>
      <c r="J190" s="10"/>
      <c r="K190" s="10"/>
    </row>
    <row r="191" spans="5:11" s="8" customFormat="1" ht="12">
      <c r="E191" s="10"/>
      <c r="F191" s="10"/>
      <c r="G191" s="10"/>
      <c r="H191" s="10"/>
      <c r="I191" s="10"/>
      <c r="J191" s="10"/>
      <c r="K191" s="10"/>
    </row>
    <row r="192" spans="5:11" s="8" customFormat="1" ht="12">
      <c r="E192" s="10"/>
      <c r="F192" s="10"/>
      <c r="G192" s="10"/>
      <c r="H192" s="10"/>
      <c r="I192" s="10"/>
      <c r="J192" s="10"/>
      <c r="K192" s="10"/>
    </row>
    <row r="193" spans="5:11" s="8" customFormat="1" ht="12">
      <c r="E193" s="10"/>
      <c r="F193" s="10"/>
      <c r="G193" s="10"/>
      <c r="H193" s="10"/>
      <c r="I193" s="10"/>
      <c r="J193" s="10"/>
      <c r="K193" s="10"/>
    </row>
    <row r="194" spans="5:11" s="8" customFormat="1" ht="12">
      <c r="E194" s="10"/>
      <c r="F194" s="10"/>
      <c r="G194" s="10"/>
      <c r="H194" s="10"/>
      <c r="I194" s="10"/>
      <c r="J194" s="10"/>
      <c r="K194" s="10"/>
    </row>
    <row r="195" spans="5:11" s="8" customFormat="1" ht="12">
      <c r="E195" s="10"/>
      <c r="F195" s="10"/>
      <c r="G195" s="10"/>
      <c r="H195" s="10"/>
      <c r="I195" s="10"/>
      <c r="J195" s="10"/>
      <c r="K195" s="10"/>
    </row>
    <row r="196" spans="5:11" s="8" customFormat="1" ht="12">
      <c r="E196" s="10"/>
      <c r="F196" s="10"/>
      <c r="G196" s="10"/>
      <c r="H196" s="10"/>
      <c r="I196" s="10"/>
      <c r="J196" s="10"/>
      <c r="K196" s="10"/>
    </row>
    <row r="197" spans="5:11" s="8" customFormat="1" ht="12">
      <c r="E197" s="10"/>
      <c r="F197" s="10"/>
      <c r="G197" s="10"/>
      <c r="H197" s="10"/>
      <c r="I197" s="10"/>
      <c r="J197" s="10"/>
      <c r="K197" s="10"/>
    </row>
    <row r="198" spans="5:11" s="8" customFormat="1" ht="12">
      <c r="E198" s="10"/>
      <c r="F198" s="10"/>
      <c r="G198" s="10"/>
      <c r="H198" s="10"/>
      <c r="I198" s="10"/>
      <c r="J198" s="10"/>
      <c r="K198" s="10"/>
    </row>
    <row r="199" spans="5:11" s="8" customFormat="1" ht="12">
      <c r="E199" s="10"/>
      <c r="F199" s="10"/>
      <c r="G199" s="10"/>
      <c r="H199" s="10"/>
      <c r="I199" s="10"/>
      <c r="J199" s="10"/>
      <c r="K199" s="10"/>
    </row>
  </sheetData>
  <mergeCells count="2">
    <mergeCell ref="E11:G11"/>
    <mergeCell ref="I11:K11"/>
  </mergeCells>
  <printOptions/>
  <pageMargins left="1" right="0.5" top="0.5" bottom="0.75" header="0.5" footer="0.5"/>
  <pageSetup fitToHeight="1" fitToWidth="1" horizontalDpi="600" verticalDpi="600" orientation="portrait" paperSize="9" scale="94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8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.28125" style="0" customWidth="1"/>
    <col min="4" max="4" width="20.140625" style="0" customWidth="1"/>
    <col min="5" max="5" width="13.8515625" style="0" customWidth="1"/>
    <col min="6" max="6" width="12.00390625" style="6" customWidth="1"/>
    <col min="7" max="7" width="2.140625" style="0" customWidth="1"/>
    <col min="8" max="8" width="12.28125" style="1" customWidth="1"/>
  </cols>
  <sheetData>
    <row r="1" ht="12.75">
      <c r="A1" s="5" t="str">
        <f>+'format-pl b'!A1</f>
        <v>MCM TECHNOLOGIES BERHAD</v>
      </c>
    </row>
    <row r="2" ht="12.75">
      <c r="A2" s="5" t="str">
        <f>+'format-pl b'!A2</f>
        <v>(Company No. 286834-A)</v>
      </c>
    </row>
    <row r="4" ht="12.75">
      <c r="A4" s="5" t="str">
        <f>+'format-pl b'!A4</f>
        <v>QUARTERLY REPORT</v>
      </c>
    </row>
    <row r="6" ht="12.75">
      <c r="A6" s="5" t="s">
        <v>43</v>
      </c>
    </row>
    <row r="7" spans="6:8" s="8" customFormat="1" ht="12">
      <c r="F7" s="9"/>
      <c r="H7" s="10"/>
    </row>
    <row r="8" spans="1:8" s="8" customFormat="1" ht="12.75">
      <c r="A8" s="2"/>
      <c r="B8" s="2"/>
      <c r="C8" s="2"/>
      <c r="D8" s="2"/>
      <c r="E8" s="2"/>
      <c r="F8" s="6" t="s">
        <v>112</v>
      </c>
      <c r="G8" s="2"/>
      <c r="H8" s="7" t="s">
        <v>112</v>
      </c>
    </row>
    <row r="9" spans="1:8" s="8" customFormat="1" ht="12.75">
      <c r="A9" s="2"/>
      <c r="B9" s="2"/>
      <c r="C9" s="2"/>
      <c r="D9" s="2"/>
      <c r="E9" s="2"/>
      <c r="F9" s="6" t="s">
        <v>105</v>
      </c>
      <c r="G9" s="2"/>
      <c r="H9" s="7" t="s">
        <v>113</v>
      </c>
    </row>
    <row r="10" spans="1:8" s="8" customFormat="1" ht="12.75">
      <c r="A10" s="2"/>
      <c r="B10" s="2"/>
      <c r="C10" s="2"/>
      <c r="D10" s="2"/>
      <c r="E10" s="2"/>
      <c r="F10" s="38" t="s">
        <v>22</v>
      </c>
      <c r="G10" s="2"/>
      <c r="H10" s="39" t="s">
        <v>22</v>
      </c>
    </row>
    <row r="11" spans="1:8" s="8" customFormat="1" ht="12.75">
      <c r="A11" s="2"/>
      <c r="B11" s="2"/>
      <c r="C11" s="2"/>
      <c r="D11" s="2"/>
      <c r="E11" s="2"/>
      <c r="F11" s="6"/>
      <c r="G11" s="2"/>
      <c r="H11" s="7"/>
    </row>
    <row r="12" spans="1:8" s="8" customFormat="1" ht="12.75">
      <c r="A12" s="36"/>
      <c r="B12" s="5" t="s">
        <v>44</v>
      </c>
      <c r="C12" s="2"/>
      <c r="D12" s="2"/>
      <c r="E12" s="2"/>
      <c r="F12" s="27">
        <v>575</v>
      </c>
      <c r="G12" s="40"/>
      <c r="H12" s="29">
        <v>475</v>
      </c>
    </row>
    <row r="13" spans="1:8" s="8" customFormat="1" ht="20.25" customHeight="1">
      <c r="A13" s="2"/>
      <c r="B13" s="5"/>
      <c r="C13" s="2"/>
      <c r="D13" s="2"/>
      <c r="E13" s="2"/>
      <c r="F13" s="27"/>
      <c r="G13" s="40"/>
      <c r="H13" s="29"/>
    </row>
    <row r="14" spans="1:8" s="8" customFormat="1" ht="12.75">
      <c r="A14" s="36"/>
      <c r="B14" s="5" t="s">
        <v>45</v>
      </c>
      <c r="C14" s="2"/>
      <c r="D14" s="2"/>
      <c r="E14" s="2"/>
      <c r="F14" s="27">
        <v>1400</v>
      </c>
      <c r="G14" s="40"/>
      <c r="H14" s="29">
        <v>1317</v>
      </c>
    </row>
    <row r="15" spans="1:8" s="8" customFormat="1" ht="12" customHeight="1">
      <c r="A15" s="2"/>
      <c r="B15" s="5"/>
      <c r="C15" s="2"/>
      <c r="D15" s="2"/>
      <c r="E15" s="2"/>
      <c r="F15" s="27"/>
      <c r="G15" s="40"/>
      <c r="H15" s="29"/>
    </row>
    <row r="16" spans="1:8" s="8" customFormat="1" ht="12.75" customHeight="1">
      <c r="A16" s="2"/>
      <c r="B16" s="5"/>
      <c r="C16" s="2"/>
      <c r="D16" s="2"/>
      <c r="E16" s="2"/>
      <c r="F16" s="27"/>
      <c r="G16" s="40"/>
      <c r="H16" s="29"/>
    </row>
    <row r="17" spans="1:8" s="8" customFormat="1" ht="12.75">
      <c r="A17" s="36"/>
      <c r="B17" s="5" t="s">
        <v>46</v>
      </c>
      <c r="C17" s="2"/>
      <c r="D17" s="2"/>
      <c r="E17" s="2"/>
      <c r="F17" s="41"/>
      <c r="G17" s="40"/>
      <c r="H17" s="42"/>
    </row>
    <row r="18" spans="1:8" s="8" customFormat="1" ht="12.75">
      <c r="A18" s="36"/>
      <c r="B18" s="43" t="s">
        <v>12</v>
      </c>
      <c r="C18" s="2" t="s">
        <v>97</v>
      </c>
      <c r="D18" s="2"/>
      <c r="E18" s="2"/>
      <c r="F18" s="44">
        <v>1948</v>
      </c>
      <c r="G18" s="40"/>
      <c r="H18" s="45">
        <v>0</v>
      </c>
    </row>
    <row r="19" spans="1:8" s="8" customFormat="1" ht="12.75">
      <c r="A19" s="2"/>
      <c r="B19" s="36" t="s">
        <v>12</v>
      </c>
      <c r="C19" s="2" t="s">
        <v>6</v>
      </c>
      <c r="D19" s="2"/>
      <c r="E19" s="2"/>
      <c r="F19" s="46">
        <v>6539</v>
      </c>
      <c r="G19" s="40"/>
      <c r="H19" s="47">
        <v>5754</v>
      </c>
    </row>
    <row r="20" spans="1:8" s="8" customFormat="1" ht="12.75">
      <c r="A20" s="2"/>
      <c r="B20" s="36" t="s">
        <v>12</v>
      </c>
      <c r="C20" s="2" t="s">
        <v>47</v>
      </c>
      <c r="D20" s="2"/>
      <c r="E20" s="2"/>
      <c r="F20" s="46">
        <f>3472+44+6044</f>
        <v>9560</v>
      </c>
      <c r="G20" s="40"/>
      <c r="H20" s="47">
        <v>14367</v>
      </c>
    </row>
    <row r="21" spans="1:8" s="8" customFormat="1" ht="12.75">
      <c r="A21" s="2"/>
      <c r="B21" s="36" t="s">
        <v>12</v>
      </c>
      <c r="C21" s="2" t="s">
        <v>1</v>
      </c>
      <c r="D21" s="2"/>
      <c r="E21" s="2"/>
      <c r="F21" s="46">
        <v>17294</v>
      </c>
      <c r="G21" s="40"/>
      <c r="H21" s="47">
        <v>15420</v>
      </c>
    </row>
    <row r="22" spans="1:8" s="8" customFormat="1" ht="12.75">
      <c r="A22" s="2"/>
      <c r="B22" s="36" t="s">
        <v>12</v>
      </c>
      <c r="C22" s="2" t="s">
        <v>2</v>
      </c>
      <c r="D22" s="2"/>
      <c r="E22" s="2"/>
      <c r="F22" s="46">
        <v>442</v>
      </c>
      <c r="G22" s="40"/>
      <c r="H22" s="47">
        <v>179</v>
      </c>
    </row>
    <row r="23" spans="1:8" s="8" customFormat="1" ht="12.75">
      <c r="A23" s="2"/>
      <c r="B23" s="36"/>
      <c r="C23" s="2"/>
      <c r="D23" s="2"/>
      <c r="E23" s="2"/>
      <c r="F23" s="48">
        <f>SUM(F18:F22)</f>
        <v>35783</v>
      </c>
      <c r="G23" s="40"/>
      <c r="H23" s="49">
        <f>SUM(H18:H22)</f>
        <v>35720</v>
      </c>
    </row>
    <row r="24" spans="1:8" s="8" customFormat="1" ht="16.5" customHeight="1">
      <c r="A24" s="2"/>
      <c r="B24" s="2"/>
      <c r="C24" s="2"/>
      <c r="D24" s="2"/>
      <c r="E24" s="2"/>
      <c r="F24" s="27"/>
      <c r="G24" s="40"/>
      <c r="H24" s="29"/>
    </row>
    <row r="25" spans="1:8" s="8" customFormat="1" ht="12.75">
      <c r="A25" s="36"/>
      <c r="B25" s="5" t="s">
        <v>48</v>
      </c>
      <c r="C25" s="2"/>
      <c r="D25" s="2"/>
      <c r="E25" s="2"/>
      <c r="F25" s="27"/>
      <c r="G25" s="40"/>
      <c r="H25" s="29"/>
    </row>
    <row r="26" spans="1:8" s="8" customFormat="1" ht="12.75">
      <c r="A26" s="36"/>
      <c r="B26" s="36" t="s">
        <v>12</v>
      </c>
      <c r="C26" s="2" t="s">
        <v>3</v>
      </c>
      <c r="D26" s="2"/>
      <c r="E26" s="2"/>
      <c r="F26" s="44">
        <v>5044</v>
      </c>
      <c r="G26" s="40"/>
      <c r="H26" s="45">
        <v>4761</v>
      </c>
    </row>
    <row r="27" spans="1:8" s="8" customFormat="1" ht="12.75">
      <c r="A27" s="36"/>
      <c r="B27" s="36" t="s">
        <v>12</v>
      </c>
      <c r="C27" s="2" t="s">
        <v>4</v>
      </c>
      <c r="D27" s="2"/>
      <c r="E27" s="2"/>
      <c r="F27" s="46">
        <f>1077+288</f>
        <v>1365</v>
      </c>
      <c r="G27" s="40"/>
      <c r="H27" s="47">
        <v>722</v>
      </c>
    </row>
    <row r="28" spans="1:8" s="8" customFormat="1" ht="12.75">
      <c r="A28" s="36"/>
      <c r="B28" s="36" t="s">
        <v>12</v>
      </c>
      <c r="C28" s="2" t="s">
        <v>49</v>
      </c>
      <c r="D28" s="2"/>
      <c r="E28" s="2"/>
      <c r="F28" s="46">
        <v>164</v>
      </c>
      <c r="G28" s="40"/>
      <c r="H28" s="47">
        <v>0</v>
      </c>
    </row>
    <row r="29" spans="1:8" s="8" customFormat="1" ht="12.75">
      <c r="A29" s="36"/>
      <c r="B29" s="36" t="s">
        <v>12</v>
      </c>
      <c r="C29" s="2" t="s">
        <v>50</v>
      </c>
      <c r="D29" s="2"/>
      <c r="E29" s="2"/>
      <c r="F29" s="46">
        <v>12</v>
      </c>
      <c r="G29" s="40"/>
      <c r="H29" s="47">
        <v>5</v>
      </c>
    </row>
    <row r="30" spans="1:8" s="8" customFormat="1" ht="12.75">
      <c r="A30" s="36"/>
      <c r="B30" s="36" t="s">
        <v>12</v>
      </c>
      <c r="C30" s="2" t="s">
        <v>5</v>
      </c>
      <c r="D30" s="2"/>
      <c r="E30" s="2"/>
      <c r="F30" s="46">
        <v>406</v>
      </c>
      <c r="G30" s="40"/>
      <c r="H30" s="47">
        <v>406</v>
      </c>
    </row>
    <row r="31" spans="1:8" s="8" customFormat="1" ht="12.75">
      <c r="A31" s="36"/>
      <c r="B31" s="36"/>
      <c r="C31" s="2"/>
      <c r="D31" s="2"/>
      <c r="E31" s="2"/>
      <c r="F31" s="48">
        <f>SUM(F26:F30)</f>
        <v>6991</v>
      </c>
      <c r="G31" s="40"/>
      <c r="H31" s="49">
        <f>SUM(H26:H30)</f>
        <v>5894</v>
      </c>
    </row>
    <row r="32" spans="1:8" s="8" customFormat="1" ht="18" customHeight="1">
      <c r="A32" s="2"/>
      <c r="B32" s="2"/>
      <c r="C32" s="2"/>
      <c r="D32" s="2"/>
      <c r="E32" s="2"/>
      <c r="F32" s="27"/>
      <c r="G32" s="40"/>
      <c r="H32" s="29"/>
    </row>
    <row r="33" spans="1:8" s="8" customFormat="1" ht="12.75">
      <c r="A33" s="36"/>
      <c r="B33" s="5" t="s">
        <v>51</v>
      </c>
      <c r="C33" s="2"/>
      <c r="D33" s="2"/>
      <c r="E33" s="2"/>
      <c r="F33" s="33">
        <f>+F23-F31</f>
        <v>28792</v>
      </c>
      <c r="G33" s="40"/>
      <c r="H33" s="37">
        <f>+H23-H31</f>
        <v>29826</v>
      </c>
    </row>
    <row r="34" spans="1:8" s="8" customFormat="1" ht="13.5" thickBot="1">
      <c r="A34" s="2"/>
      <c r="B34" s="2"/>
      <c r="C34" s="2"/>
      <c r="D34" s="2"/>
      <c r="E34" s="2"/>
      <c r="F34" s="50">
        <f>+F33+F12+F14</f>
        <v>30767</v>
      </c>
      <c r="G34" s="40"/>
      <c r="H34" s="51">
        <f>+H33+H12+H14</f>
        <v>31618</v>
      </c>
    </row>
    <row r="35" spans="1:8" s="8" customFormat="1" ht="13.5" thickTop="1">
      <c r="A35" s="36"/>
      <c r="B35" s="2"/>
      <c r="C35" s="2"/>
      <c r="D35" s="2"/>
      <c r="E35" s="2"/>
      <c r="F35" s="27"/>
      <c r="G35" s="40"/>
      <c r="H35" s="29"/>
    </row>
    <row r="36" spans="1:8" s="8" customFormat="1" ht="12.75">
      <c r="A36" s="36"/>
      <c r="B36" s="5" t="s">
        <v>52</v>
      </c>
      <c r="C36" s="2"/>
      <c r="D36" s="2"/>
      <c r="E36" s="2"/>
      <c r="F36" s="27"/>
      <c r="G36" s="40"/>
      <c r="H36" s="29"/>
    </row>
    <row r="37" spans="1:8" s="8" customFormat="1" ht="12.75">
      <c r="A37" s="36"/>
      <c r="B37" s="5"/>
      <c r="C37" s="2"/>
      <c r="D37" s="2"/>
      <c r="E37" s="2"/>
      <c r="F37" s="27"/>
      <c r="G37" s="40"/>
      <c r="H37" s="29"/>
    </row>
    <row r="38" spans="1:8" s="8" customFormat="1" ht="12.75">
      <c r="A38" s="2"/>
      <c r="B38" s="5" t="s">
        <v>11</v>
      </c>
      <c r="C38" s="2"/>
      <c r="D38" s="2"/>
      <c r="E38" s="2"/>
      <c r="F38" s="27">
        <v>31909</v>
      </c>
      <c r="G38" s="40"/>
      <c r="H38" s="29">
        <v>31909</v>
      </c>
    </row>
    <row r="39" spans="1:8" s="8" customFormat="1" ht="12.75">
      <c r="A39" s="2"/>
      <c r="B39" s="5" t="s">
        <v>13</v>
      </c>
      <c r="C39" s="2"/>
      <c r="D39" s="2"/>
      <c r="E39" s="2"/>
      <c r="F39" s="27"/>
      <c r="G39" s="40"/>
      <c r="H39" s="29"/>
    </row>
    <row r="40" spans="1:8" s="8" customFormat="1" ht="12.75">
      <c r="A40" s="2"/>
      <c r="B40" s="36" t="s">
        <v>12</v>
      </c>
      <c r="C40" s="2" t="s">
        <v>14</v>
      </c>
      <c r="D40" s="2"/>
      <c r="E40" s="2"/>
      <c r="F40" s="44">
        <v>11387</v>
      </c>
      <c r="G40" s="40"/>
      <c r="H40" s="45">
        <v>11387</v>
      </c>
    </row>
    <row r="41" spans="1:8" s="8" customFormat="1" ht="12.75">
      <c r="A41" s="2"/>
      <c r="B41" s="36" t="s">
        <v>12</v>
      </c>
      <c r="C41" s="2" t="s">
        <v>53</v>
      </c>
      <c r="D41" s="2"/>
      <c r="E41" s="2"/>
      <c r="F41" s="46">
        <v>-12716</v>
      </c>
      <c r="G41" s="40"/>
      <c r="H41" s="47">
        <f>-2432-9433</f>
        <v>-11865</v>
      </c>
    </row>
    <row r="42" spans="1:8" s="8" customFormat="1" ht="12.75">
      <c r="A42" s="2"/>
      <c r="B42" s="2"/>
      <c r="C42" s="2"/>
      <c r="D42" s="2"/>
      <c r="E42" s="2"/>
      <c r="F42" s="48">
        <f>SUM(F40:F41)</f>
        <v>-1329</v>
      </c>
      <c r="G42" s="40"/>
      <c r="H42" s="49">
        <f>SUM(H40:H41)</f>
        <v>-478</v>
      </c>
    </row>
    <row r="43" spans="1:8" s="8" customFormat="1" ht="12.75">
      <c r="A43" s="2"/>
      <c r="B43" s="5" t="s">
        <v>54</v>
      </c>
      <c r="C43" s="2"/>
      <c r="D43" s="2"/>
      <c r="E43" s="2"/>
      <c r="F43" s="33">
        <f>+F38+F42</f>
        <v>30580</v>
      </c>
      <c r="G43" s="40"/>
      <c r="H43" s="37">
        <f>+H38+H42</f>
        <v>31431</v>
      </c>
    </row>
    <row r="44" spans="1:8" s="8" customFormat="1" ht="16.5" customHeight="1">
      <c r="A44" s="2"/>
      <c r="B44" s="2"/>
      <c r="C44" s="2"/>
      <c r="D44" s="2"/>
      <c r="E44" s="2"/>
      <c r="F44" s="33"/>
      <c r="G44" s="40"/>
      <c r="H44" s="29"/>
    </row>
    <row r="45" spans="1:8" s="8" customFormat="1" ht="12.75">
      <c r="A45" s="36"/>
      <c r="B45" s="5" t="s">
        <v>92</v>
      </c>
      <c r="C45" s="2"/>
      <c r="D45" s="2"/>
      <c r="E45" s="2"/>
      <c r="F45" s="27">
        <v>174</v>
      </c>
      <c r="G45" s="40"/>
      <c r="H45" s="29">
        <v>174</v>
      </c>
    </row>
    <row r="46" spans="1:8" s="8" customFormat="1" ht="12.75">
      <c r="A46" s="36"/>
      <c r="B46" s="5" t="s">
        <v>55</v>
      </c>
      <c r="C46" s="2"/>
      <c r="D46" s="2"/>
      <c r="E46" s="2"/>
      <c r="F46" s="27">
        <v>13</v>
      </c>
      <c r="G46" s="40"/>
      <c r="H46" s="29">
        <v>13</v>
      </c>
    </row>
    <row r="47" spans="1:8" s="8" customFormat="1" ht="13.5" thickBot="1">
      <c r="A47" s="2"/>
      <c r="B47" s="2"/>
      <c r="C47" s="2"/>
      <c r="D47" s="2"/>
      <c r="E47" s="2"/>
      <c r="F47" s="50">
        <f>+F38+F42+F45+F46</f>
        <v>30767</v>
      </c>
      <c r="G47" s="40"/>
      <c r="H47" s="51">
        <f>+H38+H42+H45+H46</f>
        <v>31618</v>
      </c>
    </row>
    <row r="48" spans="1:8" s="8" customFormat="1" ht="13.5" thickTop="1">
      <c r="A48" s="2"/>
      <c r="B48" s="2"/>
      <c r="C48" s="2"/>
      <c r="D48" s="2"/>
      <c r="E48" s="2"/>
      <c r="F48" s="33"/>
      <c r="G48" s="40"/>
      <c r="H48" s="29"/>
    </row>
    <row r="49" spans="1:8" s="8" customFormat="1" ht="12.75">
      <c r="A49" s="36"/>
      <c r="B49" s="5" t="s">
        <v>23</v>
      </c>
      <c r="C49" s="2"/>
      <c r="D49" s="2"/>
      <c r="E49" s="2"/>
      <c r="F49" s="52">
        <f>F43/F38/10</f>
        <v>0.0958350308690338</v>
      </c>
      <c r="G49" s="40"/>
      <c r="H49" s="52">
        <f>H43/H38/10</f>
        <v>0.09850199003415963</v>
      </c>
    </row>
    <row r="50" spans="1:8" s="8" customFormat="1" ht="12.75">
      <c r="A50" s="36"/>
      <c r="B50" s="5"/>
      <c r="C50" s="2"/>
      <c r="D50" s="2"/>
      <c r="E50" s="2"/>
      <c r="F50" s="52"/>
      <c r="G50" s="40"/>
      <c r="H50" s="53"/>
    </row>
    <row r="51" spans="1:8" s="8" customFormat="1" ht="12" customHeight="1">
      <c r="A51" s="2"/>
      <c r="B51" s="2"/>
      <c r="C51" s="2"/>
      <c r="D51" s="2"/>
      <c r="E51" s="2"/>
      <c r="F51" s="53"/>
      <c r="G51" s="40"/>
      <c r="H51" s="29"/>
    </row>
    <row r="52" spans="1:8" s="8" customFormat="1" ht="12.75">
      <c r="A52" s="2"/>
      <c r="B52" s="5" t="s">
        <v>56</v>
      </c>
      <c r="C52" s="2"/>
      <c r="D52" s="2"/>
      <c r="E52" s="2"/>
      <c r="F52" s="27"/>
      <c r="G52" s="40"/>
      <c r="H52" s="29"/>
    </row>
    <row r="53" spans="1:8" s="8" customFormat="1" ht="12.75">
      <c r="A53" s="2"/>
      <c r="B53" s="5" t="s">
        <v>91</v>
      </c>
      <c r="C53" s="2"/>
      <c r="D53" s="2"/>
      <c r="E53" s="2"/>
      <c r="F53" s="27"/>
      <c r="G53" s="40"/>
      <c r="H53" s="29"/>
    </row>
    <row r="54" spans="1:8" s="8" customFormat="1" ht="12.75">
      <c r="A54" s="2"/>
      <c r="B54" s="2"/>
      <c r="C54" s="2"/>
      <c r="D54" s="2"/>
      <c r="E54" s="2"/>
      <c r="F54" s="27"/>
      <c r="G54" s="40"/>
      <c r="H54" s="29"/>
    </row>
    <row r="55" spans="6:8" s="8" customFormat="1" ht="12">
      <c r="F55" s="15"/>
      <c r="G55" s="23"/>
      <c r="H55" s="16"/>
    </row>
    <row r="56" spans="6:8" s="8" customFormat="1" ht="12">
      <c r="F56" s="15"/>
      <c r="G56" s="23"/>
      <c r="H56" s="16"/>
    </row>
    <row r="57" spans="6:8" s="8" customFormat="1" ht="12">
      <c r="F57" s="15"/>
      <c r="G57" s="23"/>
      <c r="H57" s="16"/>
    </row>
    <row r="58" spans="6:8" s="8" customFormat="1" ht="12">
      <c r="F58" s="15"/>
      <c r="G58" s="23"/>
      <c r="H58" s="16"/>
    </row>
    <row r="59" spans="6:8" s="8" customFormat="1" ht="12">
      <c r="F59" s="15"/>
      <c r="G59" s="23"/>
      <c r="H59" s="16"/>
    </row>
    <row r="60" spans="6:8" s="8" customFormat="1" ht="12">
      <c r="F60" s="15"/>
      <c r="G60" s="23"/>
      <c r="H60" s="16"/>
    </row>
    <row r="61" spans="6:8" s="8" customFormat="1" ht="12">
      <c r="F61" s="15"/>
      <c r="G61" s="23"/>
      <c r="H61" s="16"/>
    </row>
    <row r="62" spans="6:8" s="8" customFormat="1" ht="12">
      <c r="F62" s="15"/>
      <c r="G62" s="23"/>
      <c r="H62" s="16"/>
    </row>
    <row r="63" spans="6:8" s="8" customFormat="1" ht="12">
      <c r="F63" s="15"/>
      <c r="G63" s="23"/>
      <c r="H63" s="16"/>
    </row>
    <row r="64" spans="6:8" s="8" customFormat="1" ht="12">
      <c r="F64" s="15"/>
      <c r="G64" s="23"/>
      <c r="H64" s="16"/>
    </row>
    <row r="65" spans="6:8" s="8" customFormat="1" ht="12">
      <c r="F65" s="15"/>
      <c r="G65" s="23"/>
      <c r="H65" s="16"/>
    </row>
    <row r="66" spans="6:8" s="8" customFormat="1" ht="12">
      <c r="F66" s="15"/>
      <c r="G66" s="23"/>
      <c r="H66" s="16"/>
    </row>
    <row r="67" spans="6:8" s="8" customFormat="1" ht="12">
      <c r="F67" s="15"/>
      <c r="G67" s="23"/>
      <c r="H67" s="16"/>
    </row>
    <row r="68" spans="6:8" s="8" customFormat="1" ht="12">
      <c r="F68" s="15"/>
      <c r="G68" s="23"/>
      <c r="H68" s="16"/>
    </row>
    <row r="69" spans="6:8" s="8" customFormat="1" ht="12">
      <c r="F69" s="15"/>
      <c r="G69" s="23"/>
      <c r="H69" s="16"/>
    </row>
    <row r="70" spans="6:8" s="8" customFormat="1" ht="12">
      <c r="F70" s="15"/>
      <c r="G70" s="23"/>
      <c r="H70" s="16"/>
    </row>
    <row r="71" spans="6:8" s="8" customFormat="1" ht="12">
      <c r="F71" s="15"/>
      <c r="G71" s="23"/>
      <c r="H71" s="16"/>
    </row>
    <row r="72" spans="6:8" s="8" customFormat="1" ht="12">
      <c r="F72" s="15"/>
      <c r="G72" s="23"/>
      <c r="H72" s="16"/>
    </row>
    <row r="73" spans="6:8" s="8" customFormat="1" ht="12">
      <c r="F73" s="15"/>
      <c r="G73" s="23"/>
      <c r="H73" s="16"/>
    </row>
    <row r="74" spans="6:8" s="8" customFormat="1" ht="12">
      <c r="F74" s="15"/>
      <c r="G74" s="23"/>
      <c r="H74" s="16"/>
    </row>
    <row r="75" spans="6:8" s="8" customFormat="1" ht="12">
      <c r="F75" s="15"/>
      <c r="G75" s="23"/>
      <c r="H75" s="16"/>
    </row>
    <row r="76" spans="6:8" s="8" customFormat="1" ht="12">
      <c r="F76" s="15"/>
      <c r="G76" s="23"/>
      <c r="H76" s="16"/>
    </row>
    <row r="77" spans="6:8" s="8" customFormat="1" ht="12">
      <c r="F77" s="15"/>
      <c r="G77" s="23"/>
      <c r="H77" s="16"/>
    </row>
    <row r="78" spans="6:8" s="8" customFormat="1" ht="12">
      <c r="F78" s="15"/>
      <c r="G78" s="23"/>
      <c r="H78" s="16"/>
    </row>
    <row r="79" spans="6:8" s="8" customFormat="1" ht="12">
      <c r="F79" s="15"/>
      <c r="G79" s="23"/>
      <c r="H79" s="16"/>
    </row>
    <row r="80" spans="6:8" s="8" customFormat="1" ht="12">
      <c r="F80" s="15"/>
      <c r="G80" s="23"/>
      <c r="H80" s="16"/>
    </row>
    <row r="81" spans="6:8" s="8" customFormat="1" ht="12">
      <c r="F81" s="15"/>
      <c r="G81" s="23"/>
      <c r="H81" s="16"/>
    </row>
    <row r="82" spans="6:8" s="8" customFormat="1" ht="12">
      <c r="F82" s="15"/>
      <c r="G82" s="23"/>
      <c r="H82" s="16"/>
    </row>
    <row r="83" spans="6:8" s="8" customFormat="1" ht="12">
      <c r="F83" s="15"/>
      <c r="G83" s="23"/>
      <c r="H83" s="16"/>
    </row>
    <row r="84" spans="6:8" s="8" customFormat="1" ht="12">
      <c r="F84" s="15"/>
      <c r="G84" s="23"/>
      <c r="H84" s="16"/>
    </row>
    <row r="85" spans="6:8" s="8" customFormat="1" ht="12">
      <c r="F85" s="15"/>
      <c r="G85" s="23"/>
      <c r="H85" s="16"/>
    </row>
    <row r="86" spans="6:8" s="8" customFormat="1" ht="12">
      <c r="F86" s="15"/>
      <c r="G86" s="23"/>
      <c r="H86" s="16"/>
    </row>
    <row r="87" spans="6:8" s="8" customFormat="1" ht="12">
      <c r="F87" s="15"/>
      <c r="G87" s="23"/>
      <c r="H87" s="16"/>
    </row>
    <row r="88" spans="6:8" s="8" customFormat="1" ht="12">
      <c r="F88" s="15"/>
      <c r="G88" s="23"/>
      <c r="H88" s="16"/>
    </row>
    <row r="89" spans="6:8" s="8" customFormat="1" ht="12">
      <c r="F89" s="15"/>
      <c r="G89" s="23"/>
      <c r="H89" s="16"/>
    </row>
    <row r="90" spans="6:8" s="8" customFormat="1" ht="12">
      <c r="F90" s="15"/>
      <c r="G90" s="23"/>
      <c r="H90" s="16"/>
    </row>
    <row r="91" spans="6:8" s="8" customFormat="1" ht="12">
      <c r="F91" s="15"/>
      <c r="G91" s="23"/>
      <c r="H91" s="16"/>
    </row>
    <row r="92" spans="6:8" s="8" customFormat="1" ht="12">
      <c r="F92" s="15"/>
      <c r="G92" s="23"/>
      <c r="H92" s="16"/>
    </row>
    <row r="93" spans="6:8" s="8" customFormat="1" ht="12">
      <c r="F93" s="15"/>
      <c r="G93" s="23"/>
      <c r="H93" s="16"/>
    </row>
    <row r="94" spans="6:8" s="8" customFormat="1" ht="12">
      <c r="F94" s="15"/>
      <c r="G94" s="23"/>
      <c r="H94" s="16"/>
    </row>
    <row r="95" spans="6:8" s="8" customFormat="1" ht="12">
      <c r="F95" s="15"/>
      <c r="G95" s="23"/>
      <c r="H95" s="16"/>
    </row>
    <row r="96" spans="6:8" s="8" customFormat="1" ht="12">
      <c r="F96" s="15"/>
      <c r="G96" s="23"/>
      <c r="H96" s="16"/>
    </row>
    <row r="97" spans="6:8" s="8" customFormat="1" ht="12">
      <c r="F97" s="15"/>
      <c r="G97" s="23"/>
      <c r="H97" s="16"/>
    </row>
    <row r="98" spans="6:8" s="8" customFormat="1" ht="12">
      <c r="F98" s="15"/>
      <c r="G98" s="23"/>
      <c r="H98" s="16"/>
    </row>
    <row r="99" spans="6:8" s="8" customFormat="1" ht="12">
      <c r="F99" s="15"/>
      <c r="G99" s="23"/>
      <c r="H99" s="16"/>
    </row>
    <row r="100" spans="6:8" s="8" customFormat="1" ht="12">
      <c r="F100" s="15"/>
      <c r="G100" s="23"/>
      <c r="H100" s="16"/>
    </row>
    <row r="101" spans="6:8" s="8" customFormat="1" ht="12">
      <c r="F101" s="15"/>
      <c r="G101" s="23"/>
      <c r="H101" s="16"/>
    </row>
    <row r="102" spans="6:8" s="8" customFormat="1" ht="12">
      <c r="F102" s="15"/>
      <c r="G102" s="23"/>
      <c r="H102" s="16"/>
    </row>
    <row r="103" spans="6:8" s="8" customFormat="1" ht="12">
      <c r="F103" s="15"/>
      <c r="G103" s="23"/>
      <c r="H103" s="16"/>
    </row>
    <row r="104" spans="6:8" s="8" customFormat="1" ht="12">
      <c r="F104" s="15"/>
      <c r="G104" s="23"/>
      <c r="H104" s="16"/>
    </row>
    <row r="105" spans="6:8" s="8" customFormat="1" ht="12">
      <c r="F105" s="15"/>
      <c r="G105" s="23"/>
      <c r="H105" s="16"/>
    </row>
    <row r="106" spans="6:8" s="8" customFormat="1" ht="12">
      <c r="F106" s="15"/>
      <c r="G106" s="23"/>
      <c r="H106" s="16"/>
    </row>
    <row r="107" spans="6:8" s="8" customFormat="1" ht="12">
      <c r="F107" s="15"/>
      <c r="G107" s="23"/>
      <c r="H107" s="16"/>
    </row>
    <row r="108" spans="6:8" s="8" customFormat="1" ht="12">
      <c r="F108" s="15"/>
      <c r="G108" s="23"/>
      <c r="H108" s="16"/>
    </row>
    <row r="109" spans="6:8" s="8" customFormat="1" ht="12">
      <c r="F109" s="15"/>
      <c r="G109" s="23"/>
      <c r="H109" s="16"/>
    </row>
    <row r="110" spans="6:8" s="8" customFormat="1" ht="12">
      <c r="F110" s="15"/>
      <c r="G110" s="23"/>
      <c r="H110" s="16"/>
    </row>
    <row r="111" spans="6:8" s="8" customFormat="1" ht="12">
      <c r="F111" s="15"/>
      <c r="G111" s="23"/>
      <c r="H111" s="16"/>
    </row>
    <row r="112" spans="6:8" s="8" customFormat="1" ht="12">
      <c r="F112" s="15"/>
      <c r="G112" s="23"/>
      <c r="H112" s="16"/>
    </row>
    <row r="113" spans="6:8" s="8" customFormat="1" ht="12">
      <c r="F113" s="15"/>
      <c r="G113" s="23"/>
      <c r="H113" s="16"/>
    </row>
    <row r="114" spans="6:8" s="8" customFormat="1" ht="12">
      <c r="F114" s="15"/>
      <c r="G114" s="23"/>
      <c r="H114" s="16"/>
    </row>
    <row r="115" spans="6:8" s="8" customFormat="1" ht="12">
      <c r="F115" s="15"/>
      <c r="G115" s="23"/>
      <c r="H115" s="16"/>
    </row>
    <row r="116" spans="6:8" s="8" customFormat="1" ht="12">
      <c r="F116" s="15"/>
      <c r="G116" s="23"/>
      <c r="H116" s="16"/>
    </row>
    <row r="117" spans="6:8" s="8" customFormat="1" ht="12">
      <c r="F117" s="15"/>
      <c r="G117" s="23"/>
      <c r="H117" s="16"/>
    </row>
    <row r="118" spans="6:8" ht="12.75">
      <c r="F118" s="27"/>
      <c r="G118" s="4"/>
      <c r="H118" s="3"/>
    </row>
    <row r="119" spans="6:8" ht="12.75">
      <c r="F119" s="27"/>
      <c r="G119" s="4"/>
      <c r="H119" s="3"/>
    </row>
    <row r="120" spans="6:8" ht="12.75">
      <c r="F120" s="27"/>
      <c r="G120" s="4"/>
      <c r="H120" s="3"/>
    </row>
    <row r="121" spans="6:8" ht="12.75">
      <c r="F121" s="27"/>
      <c r="G121" s="4"/>
      <c r="H121" s="3"/>
    </row>
    <row r="122" spans="6:8" ht="12.75">
      <c r="F122" s="27"/>
      <c r="G122" s="4"/>
      <c r="H122" s="3"/>
    </row>
    <row r="123" spans="6:8" ht="12.75">
      <c r="F123" s="27"/>
      <c r="G123" s="4"/>
      <c r="H123" s="3"/>
    </row>
    <row r="124" spans="6:8" ht="12.75">
      <c r="F124" s="27"/>
      <c r="G124" s="4"/>
      <c r="H124" s="3"/>
    </row>
    <row r="125" spans="6:8" ht="12.75">
      <c r="F125" s="27"/>
      <c r="G125" s="4"/>
      <c r="H125" s="3"/>
    </row>
    <row r="126" spans="6:8" ht="12.75">
      <c r="F126" s="27"/>
      <c r="G126" s="4"/>
      <c r="H126" s="3"/>
    </row>
    <row r="127" spans="6:8" ht="12.75">
      <c r="F127" s="27"/>
      <c r="G127" s="4"/>
      <c r="H127" s="3"/>
    </row>
    <row r="128" spans="6:8" ht="12.75">
      <c r="F128" s="27"/>
      <c r="G128" s="4"/>
      <c r="H128" s="3"/>
    </row>
    <row r="129" spans="6:8" ht="12.75">
      <c r="F129" s="27"/>
      <c r="G129" s="4"/>
      <c r="H129" s="3"/>
    </row>
    <row r="130" spans="6:8" ht="12.75">
      <c r="F130" s="27"/>
      <c r="G130" s="4"/>
      <c r="H130" s="3"/>
    </row>
    <row r="131" spans="6:8" ht="12.75">
      <c r="F131" s="27"/>
      <c r="G131" s="4"/>
      <c r="H131" s="3"/>
    </row>
    <row r="132" spans="6:8" ht="12.75">
      <c r="F132" s="27"/>
      <c r="G132" s="4"/>
      <c r="H132" s="3"/>
    </row>
    <row r="133" spans="6:8" ht="12.75">
      <c r="F133" s="27"/>
      <c r="G133" s="4"/>
      <c r="H133" s="3"/>
    </row>
    <row r="134" spans="6:8" ht="12.75">
      <c r="F134" s="27"/>
      <c r="G134" s="4"/>
      <c r="H134" s="3"/>
    </row>
    <row r="135" spans="6:8" ht="12.75">
      <c r="F135" s="27"/>
      <c r="G135" s="4"/>
      <c r="H135" s="3"/>
    </row>
    <row r="136" spans="6:8" ht="12.75">
      <c r="F136" s="27"/>
      <c r="G136" s="4"/>
      <c r="H136" s="3"/>
    </row>
    <row r="137" spans="6:8" ht="12.75">
      <c r="F137" s="27"/>
      <c r="G137" s="4"/>
      <c r="H137" s="3"/>
    </row>
    <row r="138" spans="6:8" ht="12.75">
      <c r="F138" s="27"/>
      <c r="G138" s="4"/>
      <c r="H138" s="3"/>
    </row>
    <row r="139" spans="6:8" ht="12.75">
      <c r="F139" s="27"/>
      <c r="G139" s="4"/>
      <c r="H139" s="3"/>
    </row>
    <row r="140" spans="6:8" ht="12.75">
      <c r="F140" s="27"/>
      <c r="G140" s="4"/>
      <c r="H140" s="3"/>
    </row>
    <row r="141" spans="6:8" ht="12.75">
      <c r="F141" s="27"/>
      <c r="G141" s="4"/>
      <c r="H141" s="3"/>
    </row>
    <row r="142" spans="6:8" ht="12.75">
      <c r="F142" s="27"/>
      <c r="G142" s="4"/>
      <c r="H142" s="3"/>
    </row>
    <row r="143" spans="6:8" ht="12.75">
      <c r="F143" s="27"/>
      <c r="G143" s="4"/>
      <c r="H143" s="3"/>
    </row>
    <row r="144" spans="6:8" ht="12.75">
      <c r="F144" s="27"/>
      <c r="G144" s="4"/>
      <c r="H144" s="3"/>
    </row>
    <row r="145" spans="6:8" ht="12.75">
      <c r="F145" s="27"/>
      <c r="G145" s="4"/>
      <c r="H145" s="3"/>
    </row>
    <row r="146" spans="6:8" ht="12.75">
      <c r="F146" s="27"/>
      <c r="G146" s="4"/>
      <c r="H146" s="3"/>
    </row>
    <row r="147" spans="6:8" ht="12.75">
      <c r="F147" s="27"/>
      <c r="G147" s="4"/>
      <c r="H147" s="3"/>
    </row>
    <row r="148" spans="6:8" ht="12.75">
      <c r="F148" s="27"/>
      <c r="G148" s="4"/>
      <c r="H148" s="3"/>
    </row>
    <row r="149" spans="6:8" ht="12.75">
      <c r="F149" s="27"/>
      <c r="G149" s="4"/>
      <c r="H149" s="3"/>
    </row>
    <row r="150" spans="6:8" ht="12.75">
      <c r="F150" s="27"/>
      <c r="G150" s="4"/>
      <c r="H150" s="3"/>
    </row>
    <row r="151" spans="6:8" ht="12.75">
      <c r="F151" s="27"/>
      <c r="G151" s="4"/>
      <c r="H151" s="3"/>
    </row>
    <row r="152" spans="6:8" ht="12.75">
      <c r="F152" s="27"/>
      <c r="G152" s="4"/>
      <c r="H152" s="3"/>
    </row>
    <row r="153" spans="6:8" ht="12.75">
      <c r="F153" s="27"/>
      <c r="G153" s="4"/>
      <c r="H153" s="3"/>
    </row>
    <row r="154" spans="6:8" ht="12.75">
      <c r="F154" s="27"/>
      <c r="G154" s="4"/>
      <c r="H154" s="3"/>
    </row>
    <row r="155" spans="6:8" ht="12.75">
      <c r="F155" s="27"/>
      <c r="G155" s="4"/>
      <c r="H155" s="3"/>
    </row>
    <row r="156" spans="6:8" ht="12.75">
      <c r="F156" s="27"/>
      <c r="G156" s="4"/>
      <c r="H156" s="3"/>
    </row>
    <row r="157" spans="6:8" ht="12.75">
      <c r="F157" s="27"/>
      <c r="G157" s="4"/>
      <c r="H157" s="3"/>
    </row>
    <row r="158" spans="6:8" ht="12.75">
      <c r="F158" s="27"/>
      <c r="G158" s="4"/>
      <c r="H158" s="3"/>
    </row>
    <row r="159" spans="6:8" ht="12.75">
      <c r="F159" s="27"/>
      <c r="G159" s="4"/>
      <c r="H159" s="3"/>
    </row>
    <row r="160" spans="6:8" ht="12.75">
      <c r="F160" s="27"/>
      <c r="G160" s="4"/>
      <c r="H160" s="3"/>
    </row>
    <row r="161" spans="6:8" ht="12.75">
      <c r="F161" s="27"/>
      <c r="G161" s="4"/>
      <c r="H161" s="3"/>
    </row>
    <row r="162" spans="6:8" ht="12.75">
      <c r="F162" s="27"/>
      <c r="G162" s="4"/>
      <c r="H162" s="3"/>
    </row>
    <row r="163" spans="6:8" ht="12.75">
      <c r="F163" s="27"/>
      <c r="G163" s="4"/>
      <c r="H163" s="3"/>
    </row>
    <row r="164" spans="6:8" ht="12.75">
      <c r="F164" s="27"/>
      <c r="G164" s="4"/>
      <c r="H164" s="3"/>
    </row>
    <row r="165" spans="6:8" ht="12.75">
      <c r="F165" s="27"/>
      <c r="G165" s="4"/>
      <c r="H165" s="3"/>
    </row>
    <row r="166" spans="6:8" ht="12.75">
      <c r="F166" s="27"/>
      <c r="G166" s="4"/>
      <c r="H166" s="3"/>
    </row>
    <row r="167" spans="6:8" ht="12.75">
      <c r="F167" s="27"/>
      <c r="G167" s="4"/>
      <c r="H167" s="3"/>
    </row>
    <row r="168" spans="6:8" ht="12.75">
      <c r="F168" s="27"/>
      <c r="G168" s="4"/>
      <c r="H168" s="3"/>
    </row>
    <row r="169" spans="6:8" ht="12.75">
      <c r="F169" s="27"/>
      <c r="G169" s="4"/>
      <c r="H169" s="3"/>
    </row>
    <row r="170" spans="6:8" ht="12.75">
      <c r="F170" s="27"/>
      <c r="G170" s="4"/>
      <c r="H170" s="3"/>
    </row>
    <row r="171" spans="6:8" ht="12.75">
      <c r="F171" s="27"/>
      <c r="G171" s="4"/>
      <c r="H171" s="3"/>
    </row>
    <row r="172" spans="6:8" ht="12.75">
      <c r="F172" s="27"/>
      <c r="G172" s="4"/>
      <c r="H172" s="3"/>
    </row>
    <row r="173" spans="6:8" ht="12.75">
      <c r="F173" s="27"/>
      <c r="G173" s="4"/>
      <c r="H173" s="3"/>
    </row>
    <row r="174" spans="6:8" ht="12.75">
      <c r="F174" s="27"/>
      <c r="G174" s="4"/>
      <c r="H174" s="3"/>
    </row>
    <row r="175" spans="6:8" ht="12.75">
      <c r="F175" s="27"/>
      <c r="G175" s="4"/>
      <c r="H175" s="3"/>
    </row>
    <row r="176" spans="6:8" ht="12.75">
      <c r="F176" s="27"/>
      <c r="G176" s="4"/>
      <c r="H176" s="3"/>
    </row>
    <row r="177" spans="6:8" ht="12.75">
      <c r="F177" s="27"/>
      <c r="G177" s="4"/>
      <c r="H177" s="3"/>
    </row>
    <row r="178" spans="6:8" ht="12.75">
      <c r="F178" s="27"/>
      <c r="G178" s="4"/>
      <c r="H178" s="3"/>
    </row>
    <row r="179" spans="6:8" ht="12.75">
      <c r="F179" s="27"/>
      <c r="G179" s="4"/>
      <c r="H179" s="3"/>
    </row>
    <row r="180" spans="6:8" ht="12.75">
      <c r="F180" s="27"/>
      <c r="G180" s="4"/>
      <c r="H180" s="3"/>
    </row>
    <row r="181" spans="6:8" ht="12.75">
      <c r="F181" s="27"/>
      <c r="G181" s="4"/>
      <c r="H181" s="3"/>
    </row>
    <row r="182" spans="6:8" ht="12.75">
      <c r="F182" s="27"/>
      <c r="G182" s="4"/>
      <c r="H182" s="3"/>
    </row>
    <row r="183" spans="6:8" ht="12.75">
      <c r="F183" s="27"/>
      <c r="G183" s="4"/>
      <c r="H183" s="3"/>
    </row>
    <row r="184" spans="6:8" ht="12.75">
      <c r="F184" s="27"/>
      <c r="G184" s="4"/>
      <c r="H184" s="3"/>
    </row>
    <row r="185" spans="6:8" ht="12.75">
      <c r="F185" s="27"/>
      <c r="G185" s="4"/>
      <c r="H185" s="3"/>
    </row>
    <row r="186" spans="6:8" ht="12.75">
      <c r="F186" s="27"/>
      <c r="G186" s="4"/>
      <c r="H186" s="3"/>
    </row>
    <row r="187" spans="6:8" ht="12.75">
      <c r="F187" s="27"/>
      <c r="G187" s="4"/>
      <c r="H187" s="3"/>
    </row>
    <row r="188" spans="6:8" ht="12.75">
      <c r="F188" s="27"/>
      <c r="G188" s="4"/>
      <c r="H188" s="3"/>
    </row>
    <row r="189" spans="6:8" ht="12.75">
      <c r="F189" s="27"/>
      <c r="G189" s="4"/>
      <c r="H189" s="3"/>
    </row>
    <row r="190" spans="6:8" ht="12.75">
      <c r="F190" s="27"/>
      <c r="G190" s="4"/>
      <c r="H190" s="3"/>
    </row>
    <row r="191" spans="6:8" ht="12.75">
      <c r="F191" s="27"/>
      <c r="G191" s="4"/>
      <c r="H191" s="3"/>
    </row>
    <row r="192" spans="6:8" ht="12.75">
      <c r="F192" s="27"/>
      <c r="G192" s="4"/>
      <c r="H192" s="3"/>
    </row>
    <row r="193" spans="6:8" ht="12.75">
      <c r="F193" s="27"/>
      <c r="G193" s="4"/>
      <c r="H193" s="3"/>
    </row>
    <row r="194" spans="6:8" ht="12.75">
      <c r="F194" s="27"/>
      <c r="G194" s="4"/>
      <c r="H194" s="3"/>
    </row>
    <row r="195" spans="6:8" ht="12.75">
      <c r="F195" s="27"/>
      <c r="G195" s="4"/>
      <c r="H195" s="3"/>
    </row>
    <row r="196" spans="6:8" ht="12.75">
      <c r="F196" s="27"/>
      <c r="G196" s="4"/>
      <c r="H196" s="3"/>
    </row>
    <row r="197" spans="6:8" ht="12.75">
      <c r="F197" s="27"/>
      <c r="G197" s="4"/>
      <c r="H197" s="3"/>
    </row>
    <row r="198" spans="6:8" ht="12.75">
      <c r="F198" s="27"/>
      <c r="G198" s="4"/>
      <c r="H198" s="3"/>
    </row>
    <row r="199" spans="6:8" ht="12.75">
      <c r="F199" s="27"/>
      <c r="G199" s="4"/>
      <c r="H199" s="3"/>
    </row>
    <row r="200" spans="6:8" ht="12.75">
      <c r="F200" s="27"/>
      <c r="G200" s="4"/>
      <c r="H200" s="3"/>
    </row>
    <row r="201" spans="6:8" ht="12.75">
      <c r="F201" s="27"/>
      <c r="G201" s="4"/>
      <c r="H201" s="3"/>
    </row>
    <row r="202" spans="6:8" ht="12.75">
      <c r="F202" s="27"/>
      <c r="G202" s="4"/>
      <c r="H202" s="3"/>
    </row>
    <row r="203" spans="6:8" ht="12.75">
      <c r="F203" s="27"/>
      <c r="G203" s="4"/>
      <c r="H203" s="3"/>
    </row>
    <row r="204" spans="6:8" ht="12.75">
      <c r="F204" s="27"/>
      <c r="G204" s="4"/>
      <c r="H204" s="3"/>
    </row>
    <row r="205" spans="6:8" ht="12.75">
      <c r="F205" s="27"/>
      <c r="G205" s="4"/>
      <c r="H205" s="3"/>
    </row>
    <row r="206" spans="6:8" ht="12.75">
      <c r="F206" s="27"/>
      <c r="G206" s="4"/>
      <c r="H206" s="3"/>
    </row>
    <row r="207" spans="6:8" ht="12.75">
      <c r="F207" s="27"/>
      <c r="G207" s="4"/>
      <c r="H207" s="3"/>
    </row>
    <row r="208" spans="6:8" ht="12.75">
      <c r="F208" s="27"/>
      <c r="G208" s="4"/>
      <c r="H208" s="3"/>
    </row>
    <row r="209" spans="6:8" ht="12.75">
      <c r="F209" s="27"/>
      <c r="G209" s="4"/>
      <c r="H209" s="3"/>
    </row>
    <row r="210" spans="6:8" ht="12.75">
      <c r="F210" s="27"/>
      <c r="G210" s="4"/>
      <c r="H210" s="3"/>
    </row>
    <row r="211" spans="6:8" ht="12.75">
      <c r="F211" s="27"/>
      <c r="G211" s="4"/>
      <c r="H211" s="3"/>
    </row>
    <row r="212" spans="6:8" ht="12.75">
      <c r="F212" s="27"/>
      <c r="G212" s="4"/>
      <c r="H212" s="3"/>
    </row>
    <row r="213" spans="6:8" ht="12.75">
      <c r="F213" s="27"/>
      <c r="G213" s="4"/>
      <c r="H213" s="3"/>
    </row>
    <row r="214" spans="6:8" ht="12.75">
      <c r="F214" s="27"/>
      <c r="G214" s="4"/>
      <c r="H214" s="3"/>
    </row>
    <row r="215" spans="6:8" ht="12.75">
      <c r="F215" s="27"/>
      <c r="G215" s="4"/>
      <c r="H215" s="3"/>
    </row>
    <row r="216" spans="6:8" ht="12.75">
      <c r="F216" s="27"/>
      <c r="G216" s="4"/>
      <c r="H216" s="3"/>
    </row>
    <row r="217" spans="6:8" ht="12.75">
      <c r="F217" s="27"/>
      <c r="G217" s="4"/>
      <c r="H217" s="3"/>
    </row>
    <row r="218" spans="6:8" ht="12.75">
      <c r="F218" s="27"/>
      <c r="G218" s="4"/>
      <c r="H218" s="3"/>
    </row>
    <row r="219" spans="6:8" ht="12.75">
      <c r="F219" s="27"/>
      <c r="G219" s="4"/>
      <c r="H219" s="3"/>
    </row>
    <row r="220" spans="6:8" ht="12.75">
      <c r="F220" s="27"/>
      <c r="G220" s="4"/>
      <c r="H220" s="3"/>
    </row>
    <row r="221" spans="6:8" ht="12.75">
      <c r="F221" s="27"/>
      <c r="G221" s="4"/>
      <c r="H221" s="3"/>
    </row>
    <row r="222" spans="6:8" ht="12.75">
      <c r="F222" s="27"/>
      <c r="G222" s="4"/>
      <c r="H222" s="3"/>
    </row>
    <row r="223" spans="6:8" ht="12.75">
      <c r="F223" s="27"/>
      <c r="G223" s="4"/>
      <c r="H223" s="3"/>
    </row>
    <row r="224" spans="6:8" ht="12.75">
      <c r="F224" s="27"/>
      <c r="G224" s="4"/>
      <c r="H224" s="3"/>
    </row>
    <row r="225" spans="6:8" ht="12.75">
      <c r="F225" s="27"/>
      <c r="G225" s="4"/>
      <c r="H225" s="3"/>
    </row>
    <row r="226" spans="6:8" ht="12.75">
      <c r="F226" s="27"/>
      <c r="G226" s="4"/>
      <c r="H226" s="3"/>
    </row>
    <row r="227" spans="6:8" ht="12.75">
      <c r="F227" s="27"/>
      <c r="G227" s="4"/>
      <c r="H227" s="3"/>
    </row>
    <row r="228" spans="6:8" ht="12.75">
      <c r="F228" s="27"/>
      <c r="G228" s="4"/>
      <c r="H228" s="3"/>
    </row>
    <row r="229" spans="6:8" ht="12.75">
      <c r="F229" s="27"/>
      <c r="G229" s="4"/>
      <c r="H229" s="3"/>
    </row>
    <row r="230" spans="6:8" ht="12.75">
      <c r="F230" s="27"/>
      <c r="G230" s="4"/>
      <c r="H230" s="3"/>
    </row>
    <row r="231" spans="6:8" ht="12.75">
      <c r="F231" s="27"/>
      <c r="G231" s="4"/>
      <c r="H231" s="3"/>
    </row>
    <row r="232" spans="6:8" ht="12.75">
      <c r="F232" s="27"/>
      <c r="G232" s="4"/>
      <c r="H232" s="3"/>
    </row>
    <row r="233" spans="6:8" ht="12.75">
      <c r="F233" s="27"/>
      <c r="G233" s="4"/>
      <c r="H233" s="3"/>
    </row>
    <row r="234" spans="6:8" ht="12.75">
      <c r="F234" s="27"/>
      <c r="G234" s="4"/>
      <c r="H234" s="3"/>
    </row>
    <row r="235" spans="6:8" ht="12.75">
      <c r="F235" s="27"/>
      <c r="G235" s="4"/>
      <c r="H235" s="3"/>
    </row>
    <row r="236" spans="6:8" ht="12.75">
      <c r="F236" s="27"/>
      <c r="G236" s="4"/>
      <c r="H236" s="3"/>
    </row>
    <row r="237" spans="6:8" ht="12.75">
      <c r="F237" s="27"/>
      <c r="G237" s="4"/>
      <c r="H237" s="3"/>
    </row>
    <row r="238" spans="6:8" ht="12.75">
      <c r="F238" s="27"/>
      <c r="G238" s="4"/>
      <c r="H238" s="3"/>
    </row>
    <row r="239" spans="6:8" ht="12.75">
      <c r="F239" s="27"/>
      <c r="G239" s="4"/>
      <c r="H239" s="3"/>
    </row>
    <row r="240" spans="6:8" ht="12.75">
      <c r="F240" s="27"/>
      <c r="G240" s="4"/>
      <c r="H240" s="3"/>
    </row>
    <row r="241" spans="6:8" ht="12.75">
      <c r="F241" s="27"/>
      <c r="G241" s="4"/>
      <c r="H241" s="3"/>
    </row>
    <row r="242" spans="6:8" ht="12.75">
      <c r="F242" s="27"/>
      <c r="G242" s="4"/>
      <c r="H242" s="3"/>
    </row>
    <row r="243" spans="6:8" ht="12.75">
      <c r="F243" s="27"/>
      <c r="G243" s="4"/>
      <c r="H243" s="3"/>
    </row>
    <row r="244" spans="6:8" ht="12.75">
      <c r="F244" s="27"/>
      <c r="G244" s="4"/>
      <c r="H244" s="3"/>
    </row>
    <row r="245" spans="6:8" ht="12.75">
      <c r="F245" s="27"/>
      <c r="G245" s="4"/>
      <c r="H245" s="3"/>
    </row>
    <row r="246" spans="6:8" ht="12.75">
      <c r="F246" s="27"/>
      <c r="G246" s="4"/>
      <c r="H246" s="3"/>
    </row>
    <row r="247" spans="6:8" ht="12.75">
      <c r="F247" s="27"/>
      <c r="G247" s="4"/>
      <c r="H247" s="3"/>
    </row>
    <row r="248" spans="6:8" ht="12.75">
      <c r="F248" s="27"/>
      <c r="G248" s="4"/>
      <c r="H248" s="3"/>
    </row>
    <row r="249" spans="6:8" ht="12.75">
      <c r="F249" s="27"/>
      <c r="G249" s="4"/>
      <c r="H249" s="3"/>
    </row>
    <row r="250" spans="6:8" ht="12.75">
      <c r="F250" s="27"/>
      <c r="G250" s="4"/>
      <c r="H250" s="3"/>
    </row>
    <row r="251" spans="6:8" ht="12.75">
      <c r="F251" s="27"/>
      <c r="G251" s="4"/>
      <c r="H251" s="3"/>
    </row>
    <row r="252" spans="6:8" ht="12.75">
      <c r="F252" s="27"/>
      <c r="G252" s="4"/>
      <c r="H252" s="3"/>
    </row>
    <row r="253" spans="6:8" ht="12.75">
      <c r="F253" s="27"/>
      <c r="G253" s="4"/>
      <c r="H253" s="3"/>
    </row>
    <row r="254" spans="6:8" ht="12.75">
      <c r="F254" s="27"/>
      <c r="G254" s="4"/>
      <c r="H254" s="3"/>
    </row>
    <row r="255" spans="6:8" ht="12.75">
      <c r="F255" s="27"/>
      <c r="G255" s="4"/>
      <c r="H255" s="3"/>
    </row>
    <row r="256" spans="6:8" ht="12.75">
      <c r="F256" s="27"/>
      <c r="G256" s="4"/>
      <c r="H256" s="3"/>
    </row>
    <row r="257" spans="6:8" ht="12.75">
      <c r="F257" s="27"/>
      <c r="G257" s="4"/>
      <c r="H257" s="3"/>
    </row>
    <row r="258" spans="6:8" ht="12.75">
      <c r="F258" s="27"/>
      <c r="G258" s="4"/>
      <c r="H258" s="3"/>
    </row>
    <row r="259" spans="6:8" ht="12.75">
      <c r="F259" s="27"/>
      <c r="G259" s="4"/>
      <c r="H259" s="3"/>
    </row>
    <row r="260" spans="6:8" ht="12.75">
      <c r="F260" s="27"/>
      <c r="G260" s="4"/>
      <c r="H260" s="3"/>
    </row>
    <row r="261" spans="6:8" ht="12.75">
      <c r="F261" s="27"/>
      <c r="G261" s="4"/>
      <c r="H261" s="3"/>
    </row>
    <row r="262" spans="6:8" ht="12.75">
      <c r="F262" s="27"/>
      <c r="G262" s="4"/>
      <c r="H262" s="3"/>
    </row>
    <row r="263" spans="6:8" ht="12.75">
      <c r="F263" s="27"/>
      <c r="G263" s="4"/>
      <c r="H263" s="3"/>
    </row>
    <row r="264" spans="6:8" ht="12.75">
      <c r="F264" s="27"/>
      <c r="G264" s="4"/>
      <c r="H264" s="3"/>
    </row>
    <row r="265" spans="6:8" ht="12.75">
      <c r="F265" s="27"/>
      <c r="G265" s="4"/>
      <c r="H265" s="3"/>
    </row>
    <row r="266" spans="6:8" ht="12.75">
      <c r="F266" s="27"/>
      <c r="G266" s="4"/>
      <c r="H266" s="3"/>
    </row>
    <row r="267" spans="6:8" ht="12.75">
      <c r="F267" s="27"/>
      <c r="G267" s="4"/>
      <c r="H267" s="3"/>
    </row>
    <row r="268" spans="6:8" ht="12.75">
      <c r="F268" s="27"/>
      <c r="G268" s="4"/>
      <c r="H268" s="3"/>
    </row>
    <row r="269" spans="6:8" ht="12.75">
      <c r="F269" s="27"/>
      <c r="G269" s="4"/>
      <c r="H269" s="3"/>
    </row>
    <row r="270" spans="6:8" ht="12.75">
      <c r="F270" s="27"/>
      <c r="G270" s="4"/>
      <c r="H270" s="3"/>
    </row>
    <row r="271" spans="6:8" ht="12.75">
      <c r="F271" s="27"/>
      <c r="G271" s="4"/>
      <c r="H271" s="3"/>
    </row>
    <row r="272" spans="6:8" ht="12.75">
      <c r="F272" s="27"/>
      <c r="G272" s="4"/>
      <c r="H272" s="3"/>
    </row>
    <row r="273" spans="6:8" ht="12.75">
      <c r="F273" s="27"/>
      <c r="G273" s="4"/>
      <c r="H273" s="3"/>
    </row>
    <row r="274" spans="6:8" ht="12.75">
      <c r="F274" s="27"/>
      <c r="G274" s="4"/>
      <c r="H274" s="3"/>
    </row>
    <row r="275" spans="6:8" ht="12.75">
      <c r="F275" s="27"/>
      <c r="G275" s="4"/>
      <c r="H275" s="3"/>
    </row>
    <row r="276" spans="6:8" ht="12.75">
      <c r="F276" s="27"/>
      <c r="G276" s="4"/>
      <c r="H276" s="3"/>
    </row>
    <row r="277" spans="6:8" ht="12.75">
      <c r="F277" s="27"/>
      <c r="G277" s="4"/>
      <c r="H277" s="3"/>
    </row>
    <row r="278" spans="6:8" ht="12.75">
      <c r="F278" s="27"/>
      <c r="G278" s="4"/>
      <c r="H278" s="3"/>
    </row>
    <row r="279" spans="6:8" ht="12.75">
      <c r="F279" s="27"/>
      <c r="G279" s="4"/>
      <c r="H279" s="3"/>
    </row>
    <row r="280" spans="6:8" ht="12.75">
      <c r="F280" s="27"/>
      <c r="G280" s="4"/>
      <c r="H280" s="3"/>
    </row>
    <row r="281" spans="6:8" ht="12.75">
      <c r="F281" s="27"/>
      <c r="G281" s="4"/>
      <c r="H281" s="3"/>
    </row>
    <row r="282" spans="6:8" ht="12.75">
      <c r="F282" s="27"/>
      <c r="G282" s="4"/>
      <c r="H282" s="3"/>
    </row>
    <row r="283" spans="6:8" ht="12.75">
      <c r="F283" s="27"/>
      <c r="G283" s="4"/>
      <c r="H283" s="3"/>
    </row>
    <row r="284" spans="6:8" ht="12.75">
      <c r="F284" s="27"/>
      <c r="G284" s="4"/>
      <c r="H284" s="3"/>
    </row>
    <row r="285" spans="6:8" ht="12.75">
      <c r="F285" s="27"/>
      <c r="G285" s="4"/>
      <c r="H285" s="3"/>
    </row>
    <row r="286" spans="6:8" ht="12.75">
      <c r="F286" s="27"/>
      <c r="G286" s="4"/>
      <c r="H286" s="3"/>
    </row>
    <row r="287" spans="6:8" ht="12.75">
      <c r="F287" s="27"/>
      <c r="G287" s="4"/>
      <c r="H287" s="3"/>
    </row>
    <row r="288" spans="6:8" ht="12.75">
      <c r="F288" s="27"/>
      <c r="G288" s="4"/>
      <c r="H288" s="3"/>
    </row>
    <row r="289" spans="6:8" ht="12.75">
      <c r="F289" s="27"/>
      <c r="G289" s="4"/>
      <c r="H289" s="3"/>
    </row>
    <row r="290" spans="6:8" ht="12.75">
      <c r="F290" s="27"/>
      <c r="G290" s="4"/>
      <c r="H290" s="3"/>
    </row>
    <row r="291" spans="6:8" ht="12.75">
      <c r="F291" s="27"/>
      <c r="G291" s="4"/>
      <c r="H291" s="3"/>
    </row>
    <row r="292" spans="6:8" ht="12.75">
      <c r="F292" s="27"/>
      <c r="G292" s="4"/>
      <c r="H292" s="3"/>
    </row>
    <row r="293" spans="6:8" ht="12.75">
      <c r="F293" s="27"/>
      <c r="G293" s="4"/>
      <c r="H293" s="3"/>
    </row>
    <row r="294" spans="6:8" ht="12.75">
      <c r="F294" s="27"/>
      <c r="G294" s="4"/>
      <c r="H294" s="3"/>
    </row>
    <row r="295" spans="6:8" ht="12.75">
      <c r="F295" s="27"/>
      <c r="G295" s="4"/>
      <c r="H295" s="3"/>
    </row>
    <row r="296" spans="6:8" ht="12.75">
      <c r="F296" s="27"/>
      <c r="G296" s="4"/>
      <c r="H296" s="3"/>
    </row>
    <row r="297" spans="6:8" ht="12.75">
      <c r="F297" s="27"/>
      <c r="G297" s="4"/>
      <c r="H297" s="3"/>
    </row>
    <row r="298" spans="6:8" ht="12.75">
      <c r="F298" s="27"/>
      <c r="G298" s="4"/>
      <c r="H298" s="3"/>
    </row>
    <row r="299" spans="6:8" ht="12.75">
      <c r="F299" s="27"/>
      <c r="G299" s="4"/>
      <c r="H299" s="3"/>
    </row>
    <row r="300" spans="6:8" ht="12.75">
      <c r="F300" s="27"/>
      <c r="G300" s="4"/>
      <c r="H300" s="3"/>
    </row>
    <row r="301" spans="6:8" ht="12.75">
      <c r="F301" s="27"/>
      <c r="G301" s="4"/>
      <c r="H301" s="3"/>
    </row>
    <row r="302" spans="6:8" ht="12.75">
      <c r="F302" s="27"/>
      <c r="G302" s="4"/>
      <c r="H302" s="3"/>
    </row>
    <row r="303" spans="6:8" ht="12.75">
      <c r="F303" s="27"/>
      <c r="G303" s="4"/>
      <c r="H303" s="3"/>
    </row>
    <row r="304" spans="6:8" ht="12.75">
      <c r="F304" s="27"/>
      <c r="G304" s="4"/>
      <c r="H304" s="3"/>
    </row>
    <row r="305" spans="6:8" ht="12.75">
      <c r="F305" s="27"/>
      <c r="G305" s="4"/>
      <c r="H305" s="3"/>
    </row>
    <row r="306" spans="6:8" ht="12.75">
      <c r="F306" s="27"/>
      <c r="G306" s="4"/>
      <c r="H306" s="3"/>
    </row>
    <row r="307" spans="6:8" ht="12.75">
      <c r="F307" s="27"/>
      <c r="G307" s="4"/>
      <c r="H307" s="3"/>
    </row>
    <row r="308" spans="6:8" ht="12.75">
      <c r="F308" s="27"/>
      <c r="G308" s="4"/>
      <c r="H308" s="3"/>
    </row>
    <row r="309" spans="6:8" ht="12.75">
      <c r="F309" s="27"/>
      <c r="G309" s="4"/>
      <c r="H309" s="3"/>
    </row>
    <row r="310" spans="6:8" ht="12.75">
      <c r="F310" s="27"/>
      <c r="G310" s="4"/>
      <c r="H310" s="3"/>
    </row>
    <row r="311" spans="6:8" ht="12.75">
      <c r="F311" s="27"/>
      <c r="G311" s="4"/>
      <c r="H311" s="3"/>
    </row>
    <row r="312" spans="6:8" ht="12.75">
      <c r="F312" s="27"/>
      <c r="G312" s="4"/>
      <c r="H312" s="3"/>
    </row>
    <row r="313" spans="6:8" ht="12.75">
      <c r="F313" s="27"/>
      <c r="G313" s="4"/>
      <c r="H313" s="3"/>
    </row>
    <row r="314" spans="6:8" ht="12.75">
      <c r="F314" s="27"/>
      <c r="G314" s="4"/>
      <c r="H314" s="3"/>
    </row>
    <row r="315" spans="6:8" ht="12.75">
      <c r="F315" s="27"/>
      <c r="G315" s="4"/>
      <c r="H315" s="3"/>
    </row>
    <row r="316" spans="6:8" ht="12.75">
      <c r="F316" s="27"/>
      <c r="G316" s="4"/>
      <c r="H316" s="3"/>
    </row>
    <row r="317" spans="6:8" ht="12.75">
      <c r="F317" s="27"/>
      <c r="G317" s="4"/>
      <c r="H317" s="3"/>
    </row>
    <row r="318" spans="6:8" ht="12.75">
      <c r="F318" s="27"/>
      <c r="G318" s="4"/>
      <c r="H318" s="3"/>
    </row>
    <row r="319" spans="6:8" ht="12.75">
      <c r="F319" s="27"/>
      <c r="G319" s="4"/>
      <c r="H319" s="3"/>
    </row>
    <row r="320" spans="6:8" ht="12.75">
      <c r="F320" s="27"/>
      <c r="G320" s="4"/>
      <c r="H320" s="3"/>
    </row>
    <row r="321" spans="6:8" ht="12.75">
      <c r="F321" s="27"/>
      <c r="G321" s="4"/>
      <c r="H321" s="3"/>
    </row>
    <row r="322" spans="6:8" ht="12.75">
      <c r="F322" s="27"/>
      <c r="G322" s="4"/>
      <c r="H322" s="3"/>
    </row>
    <row r="323" spans="6:8" ht="12.75">
      <c r="F323" s="27"/>
      <c r="G323" s="4"/>
      <c r="H323" s="3"/>
    </row>
    <row r="324" spans="6:8" ht="12.75">
      <c r="F324" s="27"/>
      <c r="G324" s="4"/>
      <c r="H324" s="3"/>
    </row>
    <row r="325" spans="6:8" ht="12.75">
      <c r="F325" s="27"/>
      <c r="G325" s="4"/>
      <c r="H325" s="3"/>
    </row>
    <row r="326" spans="6:8" ht="12.75">
      <c r="F326" s="27"/>
      <c r="G326" s="4"/>
      <c r="H326" s="3"/>
    </row>
    <row r="327" spans="6:8" ht="12.75">
      <c r="F327" s="27"/>
      <c r="G327" s="4"/>
      <c r="H327" s="3"/>
    </row>
    <row r="328" spans="6:8" ht="12.75">
      <c r="F328" s="27"/>
      <c r="G328" s="4"/>
      <c r="H328" s="3"/>
    </row>
    <row r="329" spans="6:8" ht="12.75">
      <c r="F329" s="27"/>
      <c r="G329" s="4"/>
      <c r="H329" s="3"/>
    </row>
    <row r="330" spans="6:8" ht="12.75">
      <c r="F330" s="27"/>
      <c r="G330" s="4"/>
      <c r="H330" s="3"/>
    </row>
    <row r="331" spans="6:8" ht="12.75">
      <c r="F331" s="27"/>
      <c r="G331" s="4"/>
      <c r="H331" s="3"/>
    </row>
    <row r="332" spans="6:8" ht="12.75">
      <c r="F332" s="27"/>
      <c r="G332" s="4"/>
      <c r="H332" s="3"/>
    </row>
    <row r="333" spans="6:8" ht="12.75">
      <c r="F333" s="27"/>
      <c r="G333" s="4"/>
      <c r="H333" s="3"/>
    </row>
    <row r="334" spans="6:8" ht="12.75">
      <c r="F334" s="27"/>
      <c r="G334" s="4"/>
      <c r="H334" s="3"/>
    </row>
    <row r="335" spans="6:8" ht="12.75">
      <c r="F335" s="27"/>
      <c r="G335" s="4"/>
      <c r="H335" s="3"/>
    </row>
    <row r="336" spans="6:8" ht="12.75">
      <c r="F336" s="27"/>
      <c r="G336" s="4"/>
      <c r="H336" s="3"/>
    </row>
    <row r="337" spans="6:8" ht="12.75">
      <c r="F337" s="27"/>
      <c r="G337" s="4"/>
      <c r="H337" s="3"/>
    </row>
    <row r="338" spans="6:8" ht="12.75">
      <c r="F338" s="27"/>
      <c r="G338" s="4"/>
      <c r="H338" s="3"/>
    </row>
    <row r="339" spans="6:8" ht="12.75">
      <c r="F339" s="27"/>
      <c r="G339" s="4"/>
      <c r="H339" s="3"/>
    </row>
    <row r="340" spans="6:8" ht="12.75">
      <c r="F340" s="27"/>
      <c r="G340" s="4"/>
      <c r="H340" s="3"/>
    </row>
    <row r="341" spans="6:8" ht="12.75">
      <c r="F341" s="27"/>
      <c r="G341" s="4"/>
      <c r="H341" s="3"/>
    </row>
    <row r="342" spans="6:8" ht="12.75">
      <c r="F342" s="27"/>
      <c r="G342" s="4"/>
      <c r="H342" s="3"/>
    </row>
    <row r="343" spans="6:8" ht="12.75">
      <c r="F343" s="27"/>
      <c r="G343" s="4"/>
      <c r="H343" s="3"/>
    </row>
    <row r="344" spans="6:8" ht="12.75">
      <c r="F344" s="27"/>
      <c r="G344" s="4"/>
      <c r="H344" s="3"/>
    </row>
    <row r="345" spans="6:8" ht="12.75">
      <c r="F345" s="27"/>
      <c r="G345" s="4"/>
      <c r="H345" s="3"/>
    </row>
    <row r="346" spans="6:8" ht="12.75">
      <c r="F346" s="27"/>
      <c r="G346" s="4"/>
      <c r="H346" s="3"/>
    </row>
    <row r="347" spans="6:8" ht="12.75">
      <c r="F347" s="27"/>
      <c r="G347" s="4"/>
      <c r="H347" s="3"/>
    </row>
    <row r="348" spans="6:8" ht="12.75">
      <c r="F348" s="27"/>
      <c r="G348" s="4"/>
      <c r="H348" s="3"/>
    </row>
  </sheetData>
  <printOptions/>
  <pageMargins left="1" right="0.5" top="0.75" bottom="0.5" header="0.75" footer="0.5"/>
  <pageSetup fitToHeight="1" fitToWidth="1" horizontalDpi="600" verticalDpi="600" orientation="portrait" paperSize="9" r:id="rId1"/>
  <headerFooter alignWithMargins="0">
    <oddFooter>&amp;C&amp;9Page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0" customWidth="1"/>
    <col min="2" max="5" width="12.7109375" style="1" customWidth="1"/>
  </cols>
  <sheetData>
    <row r="1" ht="12.75">
      <c r="A1" s="5" t="str">
        <f>+'format-pl b'!A1</f>
        <v>MCM TECHNOLOGIES BERHAD</v>
      </c>
    </row>
    <row r="2" ht="12.75">
      <c r="A2" s="5" t="str">
        <f>+'format-pl b'!A2</f>
        <v>(Company No. 286834-A)</v>
      </c>
    </row>
    <row r="3" ht="12.75">
      <c r="A3" s="5"/>
    </row>
    <row r="4" ht="12.75">
      <c r="A4" s="5" t="str">
        <f>+'format-pl b'!A4</f>
        <v>QUARTERLY REPORT</v>
      </c>
    </row>
    <row r="5" ht="12.75">
      <c r="A5" s="5"/>
    </row>
    <row r="6" ht="12.75">
      <c r="A6" s="5" t="s">
        <v>57</v>
      </c>
    </row>
    <row r="7" ht="12.75">
      <c r="A7" s="5"/>
    </row>
    <row r="8" spans="1:5" s="8" customFormat="1" ht="12">
      <c r="A8" s="11"/>
      <c r="B8" s="9"/>
      <c r="C8" s="20"/>
      <c r="D8" s="9"/>
      <c r="E8" s="9"/>
    </row>
    <row r="9" spans="2:5" s="8" customFormat="1" ht="12">
      <c r="B9" s="9" t="s">
        <v>58</v>
      </c>
      <c r="C9" s="9" t="s">
        <v>15</v>
      </c>
      <c r="D9" s="9" t="s">
        <v>59</v>
      </c>
      <c r="E9" s="9" t="s">
        <v>7</v>
      </c>
    </row>
    <row r="10" spans="2:5" s="8" customFormat="1" ht="12">
      <c r="B10" s="9" t="s">
        <v>10</v>
      </c>
      <c r="C10" s="9" t="s">
        <v>16</v>
      </c>
      <c r="D10" s="9" t="s">
        <v>60</v>
      </c>
      <c r="E10" s="9"/>
    </row>
    <row r="11" spans="2:5" s="8" customFormat="1" ht="12">
      <c r="B11" s="9" t="s">
        <v>22</v>
      </c>
      <c r="C11" s="9" t="s">
        <v>22</v>
      </c>
      <c r="D11" s="9" t="s">
        <v>22</v>
      </c>
      <c r="E11" s="9" t="s">
        <v>22</v>
      </c>
    </row>
    <row r="12" spans="2:5" s="8" customFormat="1" ht="12">
      <c r="B12" s="9"/>
      <c r="C12" s="9"/>
      <c r="D12" s="9"/>
      <c r="E12" s="9"/>
    </row>
    <row r="13" spans="1:5" s="8" customFormat="1" ht="12">
      <c r="A13" s="26" t="s">
        <v>114</v>
      </c>
      <c r="B13" s="9"/>
      <c r="C13" s="9"/>
      <c r="D13" s="9"/>
      <c r="E13" s="9"/>
    </row>
    <row r="14" spans="2:5" s="8" customFormat="1" ht="12">
      <c r="B14" s="10"/>
      <c r="C14" s="10"/>
      <c r="D14" s="10"/>
      <c r="E14" s="10"/>
    </row>
    <row r="15" spans="1:5" s="8" customFormat="1" ht="12">
      <c r="A15" s="8" t="s">
        <v>95</v>
      </c>
      <c r="B15" s="16">
        <v>31909</v>
      </c>
      <c r="C15" s="16">
        <v>11387</v>
      </c>
      <c r="D15" s="16">
        <v>-11865</v>
      </c>
      <c r="E15" s="16">
        <f>SUM(B15:D15)</f>
        <v>31431</v>
      </c>
    </row>
    <row r="16" spans="2:5" s="8" customFormat="1" ht="12">
      <c r="B16" s="16"/>
      <c r="C16" s="16"/>
      <c r="D16" s="16"/>
      <c r="E16" s="16"/>
    </row>
    <row r="17" spans="1:5" s="8" customFormat="1" ht="12">
      <c r="A17" s="8" t="s">
        <v>61</v>
      </c>
      <c r="B17" s="16">
        <v>0</v>
      </c>
      <c r="C17" s="16">
        <v>0</v>
      </c>
      <c r="D17" s="16">
        <f>+'format-pl b'!I51</f>
        <v>-851</v>
      </c>
      <c r="E17" s="16">
        <f>SUM(B17:D17)</f>
        <v>-851</v>
      </c>
    </row>
    <row r="18" spans="2:5" s="8" customFormat="1" ht="12">
      <c r="B18" s="16"/>
      <c r="C18" s="16"/>
      <c r="D18" s="16"/>
      <c r="E18" s="16"/>
    </row>
    <row r="19" spans="1:5" s="11" customFormat="1" ht="12.75" thickBot="1">
      <c r="A19" s="11" t="s">
        <v>94</v>
      </c>
      <c r="B19" s="24">
        <f>SUM(B15:B18)</f>
        <v>31909</v>
      </c>
      <c r="C19" s="24">
        <f>SUM(C15:C18)</f>
        <v>11387</v>
      </c>
      <c r="D19" s="24">
        <f>SUM(D15:D18)</f>
        <v>-12716</v>
      </c>
      <c r="E19" s="24">
        <f>SUM(E15:E18)</f>
        <v>30580</v>
      </c>
    </row>
    <row r="20" spans="2:5" s="8" customFormat="1" ht="12.75" thickTop="1">
      <c r="B20" s="16"/>
      <c r="C20" s="16"/>
      <c r="D20" s="16"/>
      <c r="E20" s="16"/>
    </row>
    <row r="21" spans="2:5" s="8" customFormat="1" ht="12">
      <c r="B21" s="16"/>
      <c r="C21" s="16"/>
      <c r="D21" s="16"/>
      <c r="E21" s="16"/>
    </row>
    <row r="22" spans="1:5" s="8" customFormat="1" ht="12">
      <c r="A22" s="26" t="s">
        <v>115</v>
      </c>
      <c r="B22" s="9"/>
      <c r="C22" s="9"/>
      <c r="D22" s="9"/>
      <c r="E22" s="9"/>
    </row>
    <row r="23" spans="2:5" s="8" customFormat="1" ht="12">
      <c r="B23" s="10"/>
      <c r="C23" s="10"/>
      <c r="D23" s="10"/>
      <c r="E23" s="10"/>
    </row>
    <row r="24" spans="1:5" s="8" customFormat="1" ht="12">
      <c r="A24" s="8" t="s">
        <v>96</v>
      </c>
      <c r="B24" s="16">
        <v>31909</v>
      </c>
      <c r="C24" s="16">
        <v>11387</v>
      </c>
      <c r="D24" s="16">
        <v>-2432</v>
      </c>
      <c r="E24" s="16">
        <f>SUM(B24:D24)</f>
        <v>40864</v>
      </c>
    </row>
    <row r="25" spans="2:5" s="8" customFormat="1" ht="12">
      <c r="B25" s="16"/>
      <c r="C25" s="16"/>
      <c r="D25" s="16"/>
      <c r="E25" s="16"/>
    </row>
    <row r="26" spans="1:5" s="8" customFormat="1" ht="12">
      <c r="A26" s="8" t="s">
        <v>61</v>
      </c>
      <c r="B26" s="16">
        <v>0</v>
      </c>
      <c r="C26" s="16">
        <v>0</v>
      </c>
      <c r="D26" s="16">
        <v>-1074</v>
      </c>
      <c r="E26" s="16">
        <f>SUM(B26:D26)</f>
        <v>-1074</v>
      </c>
    </row>
    <row r="27" spans="2:5" s="8" customFormat="1" ht="12">
      <c r="B27" s="16"/>
      <c r="C27" s="16"/>
      <c r="D27" s="16"/>
      <c r="E27" s="16"/>
    </row>
    <row r="28" spans="1:5" s="8" customFormat="1" ht="12.75" thickBot="1">
      <c r="A28" s="11" t="s">
        <v>116</v>
      </c>
      <c r="B28" s="24">
        <f>SUM(B24:B27)</f>
        <v>31909</v>
      </c>
      <c r="C28" s="24">
        <f>SUM(C24:C27)</f>
        <v>11387</v>
      </c>
      <c r="D28" s="24">
        <f>SUM(D24:D27)</f>
        <v>-3506</v>
      </c>
      <c r="E28" s="24">
        <f>SUM(E24:E27)</f>
        <v>39790</v>
      </c>
    </row>
    <row r="29" spans="2:5" s="8" customFormat="1" ht="12.75" thickTop="1">
      <c r="B29" s="16"/>
      <c r="C29" s="16"/>
      <c r="D29" s="16"/>
      <c r="E29" s="16"/>
    </row>
    <row r="30" spans="2:5" s="8" customFormat="1" ht="12">
      <c r="B30" s="16"/>
      <c r="C30" s="16"/>
      <c r="D30" s="16"/>
      <c r="E30" s="16"/>
    </row>
    <row r="31" spans="2:5" s="8" customFormat="1" ht="12">
      <c r="B31" s="16"/>
      <c r="C31" s="16"/>
      <c r="D31" s="16"/>
      <c r="E31" s="16"/>
    </row>
    <row r="32" spans="1:5" s="8" customFormat="1" ht="12">
      <c r="A32" s="11" t="s">
        <v>62</v>
      </c>
      <c r="B32" s="16"/>
      <c r="C32" s="16"/>
      <c r="D32" s="16"/>
      <c r="E32" s="16"/>
    </row>
    <row r="33" spans="1:5" s="8" customFormat="1" ht="12">
      <c r="A33" s="11" t="s">
        <v>90</v>
      </c>
      <c r="B33" s="16"/>
      <c r="C33" s="16"/>
      <c r="D33" s="16"/>
      <c r="E33" s="16"/>
    </row>
    <row r="34" spans="2:5" s="8" customFormat="1" ht="12">
      <c r="B34" s="16"/>
      <c r="C34" s="16"/>
      <c r="D34" s="16"/>
      <c r="E34" s="16"/>
    </row>
    <row r="35" spans="2:5" s="8" customFormat="1" ht="12">
      <c r="B35" s="16"/>
      <c r="C35" s="16"/>
      <c r="D35" s="16"/>
      <c r="E35" s="16"/>
    </row>
    <row r="36" spans="2:5" s="8" customFormat="1" ht="12">
      <c r="B36" s="16"/>
      <c r="C36" s="16"/>
      <c r="D36" s="16"/>
      <c r="E36" s="16"/>
    </row>
    <row r="37" spans="2:5" s="8" customFormat="1" ht="12">
      <c r="B37" s="16"/>
      <c r="C37" s="16"/>
      <c r="D37" s="16"/>
      <c r="E37" s="16"/>
    </row>
    <row r="38" spans="2:5" s="8" customFormat="1" ht="12">
      <c r="B38" s="16"/>
      <c r="C38" s="16"/>
      <c r="D38" s="16"/>
      <c r="E38" s="16"/>
    </row>
    <row r="39" spans="2:5" s="8" customFormat="1" ht="12">
      <c r="B39" s="16"/>
      <c r="C39" s="16"/>
      <c r="D39" s="16"/>
      <c r="E39" s="16"/>
    </row>
    <row r="40" spans="2:5" s="8" customFormat="1" ht="12">
      <c r="B40" s="16"/>
      <c r="C40" s="16"/>
      <c r="D40" s="16"/>
      <c r="E40" s="16"/>
    </row>
    <row r="41" spans="2:5" s="8" customFormat="1" ht="12">
      <c r="B41" s="16"/>
      <c r="C41" s="16"/>
      <c r="D41" s="16"/>
      <c r="E41" s="16"/>
    </row>
    <row r="42" spans="2:5" s="8" customFormat="1" ht="12">
      <c r="B42" s="16"/>
      <c r="C42" s="16"/>
      <c r="D42" s="16"/>
      <c r="E42" s="16"/>
    </row>
    <row r="43" spans="2:5" s="8" customFormat="1" ht="12">
      <c r="B43" s="16"/>
      <c r="C43" s="16"/>
      <c r="D43" s="16"/>
      <c r="E43" s="16"/>
    </row>
    <row r="44" spans="2:5" s="8" customFormat="1" ht="12">
      <c r="B44" s="10"/>
      <c r="C44" s="10"/>
      <c r="D44" s="10"/>
      <c r="E44" s="10"/>
    </row>
    <row r="45" spans="2:5" s="8" customFormat="1" ht="12">
      <c r="B45" s="10"/>
      <c r="C45" s="10"/>
      <c r="D45" s="10"/>
      <c r="E45" s="10"/>
    </row>
    <row r="46" spans="2:5" s="8" customFormat="1" ht="12">
      <c r="B46" s="10"/>
      <c r="C46" s="10"/>
      <c r="D46" s="10"/>
      <c r="E46" s="10"/>
    </row>
    <row r="47" spans="2:5" s="8" customFormat="1" ht="12">
      <c r="B47" s="10"/>
      <c r="C47" s="10"/>
      <c r="D47" s="10"/>
      <c r="E47" s="10"/>
    </row>
    <row r="48" spans="2:5" s="8" customFormat="1" ht="12">
      <c r="B48" s="10"/>
      <c r="C48" s="10"/>
      <c r="D48" s="10"/>
      <c r="E48" s="10"/>
    </row>
    <row r="49" spans="2:5" s="8" customFormat="1" ht="12">
      <c r="B49" s="10"/>
      <c r="C49" s="10"/>
      <c r="D49" s="10"/>
      <c r="E49" s="10"/>
    </row>
    <row r="50" spans="2:5" s="8" customFormat="1" ht="12">
      <c r="B50" s="10"/>
      <c r="C50" s="10"/>
      <c r="D50" s="10"/>
      <c r="E50" s="10"/>
    </row>
    <row r="51" spans="2:5" s="8" customFormat="1" ht="12">
      <c r="B51" s="10"/>
      <c r="C51" s="10"/>
      <c r="D51" s="10"/>
      <c r="E51" s="10"/>
    </row>
    <row r="52" spans="2:5" s="8" customFormat="1" ht="12">
      <c r="B52" s="10"/>
      <c r="C52" s="10"/>
      <c r="D52" s="10"/>
      <c r="E52" s="10"/>
    </row>
    <row r="53" spans="2:5" s="8" customFormat="1" ht="12">
      <c r="B53" s="10"/>
      <c r="C53" s="10"/>
      <c r="D53" s="10"/>
      <c r="E53" s="10"/>
    </row>
    <row r="54" spans="2:5" s="8" customFormat="1" ht="12">
      <c r="B54" s="10"/>
      <c r="C54" s="10"/>
      <c r="D54" s="10"/>
      <c r="E54" s="10"/>
    </row>
    <row r="55" spans="2:5" s="8" customFormat="1" ht="12">
      <c r="B55" s="10"/>
      <c r="C55" s="10"/>
      <c r="D55" s="10"/>
      <c r="E55" s="10"/>
    </row>
    <row r="56" spans="2:5" s="8" customFormat="1" ht="12">
      <c r="B56" s="10"/>
      <c r="C56" s="10"/>
      <c r="D56" s="10"/>
      <c r="E56" s="10"/>
    </row>
    <row r="57" spans="2:5" s="8" customFormat="1" ht="12">
      <c r="B57" s="10"/>
      <c r="C57" s="10"/>
      <c r="D57" s="10"/>
      <c r="E57" s="10"/>
    </row>
    <row r="58" spans="2:5" s="8" customFormat="1" ht="12">
      <c r="B58" s="10"/>
      <c r="C58" s="10"/>
      <c r="D58" s="10"/>
      <c r="E58" s="10"/>
    </row>
    <row r="59" spans="2:5" s="8" customFormat="1" ht="12">
      <c r="B59" s="10"/>
      <c r="C59" s="10"/>
      <c r="D59" s="10"/>
      <c r="E59" s="10"/>
    </row>
    <row r="60" spans="2:5" s="8" customFormat="1" ht="12">
      <c r="B60" s="10"/>
      <c r="C60" s="10"/>
      <c r="D60" s="10"/>
      <c r="E60" s="10"/>
    </row>
    <row r="61" spans="2:5" s="8" customFormat="1" ht="12">
      <c r="B61" s="10"/>
      <c r="C61" s="10"/>
      <c r="D61" s="10"/>
      <c r="E61" s="10"/>
    </row>
    <row r="62" spans="2:5" s="8" customFormat="1" ht="12">
      <c r="B62" s="10"/>
      <c r="C62" s="10"/>
      <c r="D62" s="10"/>
      <c r="E62" s="10"/>
    </row>
    <row r="63" spans="2:5" s="8" customFormat="1" ht="12">
      <c r="B63" s="10"/>
      <c r="C63" s="10"/>
      <c r="D63" s="10"/>
      <c r="E63" s="10"/>
    </row>
    <row r="64" spans="2:5" s="8" customFormat="1" ht="12">
      <c r="B64" s="10"/>
      <c r="C64" s="10"/>
      <c r="D64" s="10"/>
      <c r="E64" s="10"/>
    </row>
    <row r="65" spans="2:5" s="8" customFormat="1" ht="12">
      <c r="B65" s="10"/>
      <c r="C65" s="10"/>
      <c r="D65" s="10"/>
      <c r="E65" s="10"/>
    </row>
    <row r="66" spans="2:5" s="8" customFormat="1" ht="12">
      <c r="B66" s="10"/>
      <c r="C66" s="10"/>
      <c r="D66" s="10"/>
      <c r="E66" s="10"/>
    </row>
    <row r="67" spans="2:5" s="8" customFormat="1" ht="12">
      <c r="B67" s="10"/>
      <c r="C67" s="10"/>
      <c r="D67" s="10"/>
      <c r="E67" s="10"/>
    </row>
    <row r="68" spans="2:5" s="8" customFormat="1" ht="12">
      <c r="B68" s="10"/>
      <c r="C68" s="10"/>
      <c r="D68" s="10"/>
      <c r="E68" s="10"/>
    </row>
    <row r="69" spans="2:5" s="8" customFormat="1" ht="12">
      <c r="B69" s="10"/>
      <c r="C69" s="10"/>
      <c r="D69" s="10"/>
      <c r="E69" s="10"/>
    </row>
    <row r="70" spans="2:5" s="8" customFormat="1" ht="12">
      <c r="B70" s="10"/>
      <c r="C70" s="10"/>
      <c r="D70" s="10"/>
      <c r="E70" s="10"/>
    </row>
    <row r="71" spans="2:5" s="8" customFormat="1" ht="12">
      <c r="B71" s="10"/>
      <c r="C71" s="10"/>
      <c r="D71" s="10"/>
      <c r="E71" s="10"/>
    </row>
    <row r="72" spans="2:5" s="8" customFormat="1" ht="12">
      <c r="B72" s="10"/>
      <c r="C72" s="10"/>
      <c r="D72" s="10"/>
      <c r="E72" s="10"/>
    </row>
    <row r="73" spans="2:5" s="8" customFormat="1" ht="12">
      <c r="B73" s="10"/>
      <c r="C73" s="10"/>
      <c r="D73" s="10"/>
      <c r="E73" s="10"/>
    </row>
    <row r="74" spans="2:5" s="8" customFormat="1" ht="12">
      <c r="B74" s="10"/>
      <c r="C74" s="10"/>
      <c r="D74" s="10"/>
      <c r="E74" s="10"/>
    </row>
    <row r="75" spans="2:5" s="8" customFormat="1" ht="12">
      <c r="B75" s="10"/>
      <c r="C75" s="10"/>
      <c r="D75" s="10"/>
      <c r="E75" s="10"/>
    </row>
    <row r="76" spans="2:5" s="8" customFormat="1" ht="12">
      <c r="B76" s="10"/>
      <c r="C76" s="10"/>
      <c r="D76" s="10"/>
      <c r="E76" s="10"/>
    </row>
    <row r="77" spans="2:5" s="8" customFormat="1" ht="12">
      <c r="B77" s="10"/>
      <c r="C77" s="10"/>
      <c r="D77" s="10"/>
      <c r="E77" s="10"/>
    </row>
    <row r="78" spans="2:5" s="8" customFormat="1" ht="12">
      <c r="B78" s="10"/>
      <c r="C78" s="10"/>
      <c r="D78" s="10"/>
      <c r="E78" s="10"/>
    </row>
    <row r="79" spans="2:5" s="8" customFormat="1" ht="12">
      <c r="B79" s="10"/>
      <c r="C79" s="10"/>
      <c r="D79" s="10"/>
      <c r="E79" s="10"/>
    </row>
    <row r="80" spans="2:5" s="8" customFormat="1" ht="12">
      <c r="B80" s="10"/>
      <c r="C80" s="10"/>
      <c r="D80" s="10"/>
      <c r="E80" s="10"/>
    </row>
    <row r="81" spans="2:5" s="8" customFormat="1" ht="12">
      <c r="B81" s="10"/>
      <c r="C81" s="10"/>
      <c r="D81" s="10"/>
      <c r="E81" s="10"/>
    </row>
    <row r="82" spans="2:5" s="8" customFormat="1" ht="12">
      <c r="B82" s="10"/>
      <c r="C82" s="10"/>
      <c r="D82" s="10"/>
      <c r="E82" s="10"/>
    </row>
    <row r="83" spans="2:5" s="8" customFormat="1" ht="12">
      <c r="B83" s="10"/>
      <c r="C83" s="10"/>
      <c r="D83" s="10"/>
      <c r="E83" s="10"/>
    </row>
    <row r="84" spans="2:5" s="8" customFormat="1" ht="12">
      <c r="B84" s="10"/>
      <c r="C84" s="10"/>
      <c r="D84" s="10"/>
      <c r="E84" s="10"/>
    </row>
    <row r="85" spans="2:5" s="8" customFormat="1" ht="12">
      <c r="B85" s="10"/>
      <c r="C85" s="10"/>
      <c r="D85" s="10"/>
      <c r="E85" s="10"/>
    </row>
    <row r="86" spans="2:5" s="8" customFormat="1" ht="12">
      <c r="B86" s="10"/>
      <c r="C86" s="10"/>
      <c r="D86" s="10"/>
      <c r="E86" s="10"/>
    </row>
    <row r="87" spans="2:5" s="8" customFormat="1" ht="12">
      <c r="B87" s="10"/>
      <c r="C87" s="10"/>
      <c r="D87" s="10"/>
      <c r="E87" s="10"/>
    </row>
    <row r="88" spans="2:5" s="8" customFormat="1" ht="12">
      <c r="B88" s="10"/>
      <c r="C88" s="10"/>
      <c r="D88" s="10"/>
      <c r="E88" s="10"/>
    </row>
    <row r="89" spans="2:5" s="8" customFormat="1" ht="12">
      <c r="B89" s="10"/>
      <c r="C89" s="10"/>
      <c r="D89" s="10"/>
      <c r="E89" s="10"/>
    </row>
    <row r="90" spans="2:5" s="8" customFormat="1" ht="12">
      <c r="B90" s="10"/>
      <c r="C90" s="10"/>
      <c r="D90" s="10"/>
      <c r="E90" s="10"/>
    </row>
    <row r="91" spans="2:5" s="8" customFormat="1" ht="12">
      <c r="B91" s="10"/>
      <c r="C91" s="10"/>
      <c r="D91" s="10"/>
      <c r="E91" s="10"/>
    </row>
    <row r="92" spans="2:5" s="8" customFormat="1" ht="12">
      <c r="B92" s="10"/>
      <c r="C92" s="10"/>
      <c r="D92" s="10"/>
      <c r="E92" s="10"/>
    </row>
  </sheetData>
  <printOptions/>
  <pageMargins left="1" right="0.5" top="1" bottom="1" header="0.5" footer="0.5"/>
  <pageSetup horizontalDpi="600" verticalDpi="600" orientation="portrait" paperSize="9" r:id="rId1"/>
  <headerFooter alignWithMargins="0">
    <oddFooter>&amp;C&amp;9Page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0"/>
  <sheetViews>
    <sheetView workbookViewId="0" topLeftCell="A1">
      <selection activeCell="A1" sqref="A1"/>
    </sheetView>
  </sheetViews>
  <sheetFormatPr defaultColWidth="9.140625" defaultRowHeight="12.75"/>
  <cols>
    <col min="1" max="5" width="9.140625" style="2" customWidth="1"/>
    <col min="6" max="6" width="17.8515625" style="2" customWidth="1"/>
    <col min="7" max="7" width="14.421875" style="27" customWidth="1"/>
    <col min="8" max="8" width="1.1484375" style="28" customWidth="1"/>
    <col min="9" max="9" width="13.00390625" style="29" customWidth="1"/>
    <col min="10" max="10" width="17.8515625" style="31" customWidth="1"/>
    <col min="11" max="16384" width="9.140625" style="2" customWidth="1"/>
  </cols>
  <sheetData>
    <row r="1" ht="12.75">
      <c r="A1" s="5" t="str">
        <f>+'format-pl b'!A1</f>
        <v>MCM TECHNOLOGIES BERHAD</v>
      </c>
    </row>
    <row r="2" ht="12.75">
      <c r="A2" s="5" t="str">
        <f>+'format-pl b'!A2</f>
        <v>(Company No. 286834-A)</v>
      </c>
    </row>
    <row r="4" ht="12.75">
      <c r="A4" s="5" t="str">
        <f>+'format-pl b'!A4</f>
        <v>QUARTERLY REPORT</v>
      </c>
    </row>
    <row r="6" spans="1:9" ht="12.75">
      <c r="A6" s="5" t="s">
        <v>63</v>
      </c>
      <c r="G6" s="5"/>
      <c r="I6" s="2"/>
    </row>
    <row r="7" spans="1:10" ht="12.75">
      <c r="A7" s="5"/>
      <c r="G7" s="6" t="s">
        <v>64</v>
      </c>
      <c r="I7" s="7" t="s">
        <v>64</v>
      </c>
      <c r="J7" s="25"/>
    </row>
    <row r="8" spans="1:10" s="8" customFormat="1" ht="12.75">
      <c r="A8" s="2"/>
      <c r="B8" s="2"/>
      <c r="C8" s="2"/>
      <c r="D8" s="2"/>
      <c r="E8" s="2"/>
      <c r="F8" s="2"/>
      <c r="G8" s="27" t="s">
        <v>21</v>
      </c>
      <c r="H8" s="33"/>
      <c r="I8" s="29" t="s">
        <v>21</v>
      </c>
      <c r="J8" s="25"/>
    </row>
    <row r="9" spans="1:10" s="8" customFormat="1" ht="12.75">
      <c r="A9" s="2"/>
      <c r="B9" s="2"/>
      <c r="C9" s="2"/>
      <c r="D9" s="2"/>
      <c r="E9" s="2"/>
      <c r="F9" s="2"/>
      <c r="G9" s="27" t="s">
        <v>105</v>
      </c>
      <c r="H9" s="59"/>
      <c r="I9" s="29" t="s">
        <v>106</v>
      </c>
      <c r="J9" s="25"/>
    </row>
    <row r="10" spans="1:10" s="8" customFormat="1" ht="15">
      <c r="A10" s="2"/>
      <c r="B10" s="2"/>
      <c r="C10" s="2"/>
      <c r="D10" s="2"/>
      <c r="E10" s="2"/>
      <c r="F10" s="2"/>
      <c r="G10" s="60" t="s">
        <v>22</v>
      </c>
      <c r="H10" s="33"/>
      <c r="I10" s="61" t="s">
        <v>22</v>
      </c>
      <c r="J10" s="25"/>
    </row>
    <row r="11" spans="1:10" s="8" customFormat="1" ht="12.75">
      <c r="A11" s="5" t="s">
        <v>65</v>
      </c>
      <c r="B11" s="2"/>
      <c r="C11" s="2"/>
      <c r="D11" s="2"/>
      <c r="E11" s="2"/>
      <c r="F11" s="2"/>
      <c r="G11" s="27"/>
      <c r="H11" s="28"/>
      <c r="I11" s="29"/>
      <c r="J11" s="32"/>
    </row>
    <row r="12" spans="1:10" s="8" customFormat="1" ht="12.75">
      <c r="A12" s="2" t="s">
        <v>85</v>
      </c>
      <c r="B12" s="2"/>
      <c r="C12" s="2"/>
      <c r="D12" s="2"/>
      <c r="E12" s="2"/>
      <c r="F12" s="2"/>
      <c r="G12" s="62">
        <v>-850.7</v>
      </c>
      <c r="H12" s="63"/>
      <c r="I12" s="40">
        <v>-1099</v>
      </c>
      <c r="J12" s="32"/>
    </row>
    <row r="13" spans="1:10" s="8" customFormat="1" ht="12.75">
      <c r="A13" s="2"/>
      <c r="B13" s="2"/>
      <c r="C13" s="2"/>
      <c r="D13" s="2"/>
      <c r="E13" s="2"/>
      <c r="F13" s="2"/>
      <c r="G13" s="5"/>
      <c r="H13" s="28"/>
      <c r="I13" s="2"/>
      <c r="J13" s="32"/>
    </row>
    <row r="14" spans="1:10" s="8" customFormat="1" ht="12.75">
      <c r="A14" s="2" t="s">
        <v>66</v>
      </c>
      <c r="B14" s="2"/>
      <c r="C14" s="2"/>
      <c r="D14" s="2"/>
      <c r="E14" s="2"/>
      <c r="F14" s="2"/>
      <c r="G14" s="5"/>
      <c r="H14" s="28"/>
      <c r="I14" s="2"/>
      <c r="J14" s="32"/>
    </row>
    <row r="15" spans="1:10" s="8" customFormat="1" ht="12.75">
      <c r="A15" s="2" t="s">
        <v>8</v>
      </c>
      <c r="B15" s="2"/>
      <c r="C15" s="2"/>
      <c r="D15" s="2"/>
      <c r="E15" s="2"/>
      <c r="F15" s="2"/>
      <c r="G15" s="62">
        <v>70</v>
      </c>
      <c r="H15" s="63"/>
      <c r="I15" s="40">
        <v>50</v>
      </c>
      <c r="J15" s="32"/>
    </row>
    <row r="16" spans="1:10" s="8" customFormat="1" ht="12.75">
      <c r="A16" s="2" t="s">
        <v>34</v>
      </c>
      <c r="B16" s="2"/>
      <c r="C16" s="2"/>
      <c r="D16" s="2"/>
      <c r="E16" s="2"/>
      <c r="F16" s="2"/>
      <c r="G16" s="62">
        <v>0</v>
      </c>
      <c r="H16" s="63"/>
      <c r="I16" s="40">
        <v>397</v>
      </c>
      <c r="J16" s="32"/>
    </row>
    <row r="17" spans="1:10" s="8" customFormat="1" ht="12.75">
      <c r="A17" s="2" t="s">
        <v>101</v>
      </c>
      <c r="B17" s="2"/>
      <c r="C17" s="2"/>
      <c r="D17" s="2"/>
      <c r="E17" s="2"/>
      <c r="F17" s="2"/>
      <c r="G17" s="62">
        <v>52.4</v>
      </c>
      <c r="H17" s="63"/>
      <c r="I17" s="40">
        <v>0</v>
      </c>
      <c r="J17" s="32"/>
    </row>
    <row r="18" spans="1:10" s="8" customFormat="1" ht="12.75">
      <c r="A18" s="2" t="s">
        <v>35</v>
      </c>
      <c r="B18" s="2"/>
      <c r="C18" s="2"/>
      <c r="D18" s="2"/>
      <c r="E18" s="2"/>
      <c r="F18" s="2"/>
      <c r="G18" s="62">
        <v>0</v>
      </c>
      <c r="H18" s="63"/>
      <c r="I18" s="40">
        <v>2</v>
      </c>
      <c r="J18" s="32"/>
    </row>
    <row r="19" spans="1:10" s="8" customFormat="1" ht="12.75">
      <c r="A19" s="2" t="s">
        <v>67</v>
      </c>
      <c r="B19" s="2"/>
      <c r="C19" s="2"/>
      <c r="D19" s="2"/>
      <c r="E19" s="2"/>
      <c r="F19" s="2"/>
      <c r="G19" s="62">
        <v>-221</v>
      </c>
      <c r="H19" s="63"/>
      <c r="I19" s="40">
        <v>-90</v>
      </c>
      <c r="J19" s="32"/>
    </row>
    <row r="20" spans="1:10" s="8" customFormat="1" ht="12.75">
      <c r="A20" s="2" t="s">
        <v>68</v>
      </c>
      <c r="B20" s="2"/>
      <c r="C20" s="2"/>
      <c r="D20" s="2"/>
      <c r="E20" s="2"/>
      <c r="F20" s="2"/>
      <c r="G20" s="64">
        <v>23</v>
      </c>
      <c r="H20" s="63"/>
      <c r="I20" s="65">
        <v>91</v>
      </c>
      <c r="J20" s="32"/>
    </row>
    <row r="21" spans="1:10" s="8" customFormat="1" ht="12.75">
      <c r="A21" s="5" t="s">
        <v>69</v>
      </c>
      <c r="B21" s="2"/>
      <c r="C21" s="2"/>
      <c r="D21" s="2"/>
      <c r="E21" s="2"/>
      <c r="F21" s="2"/>
      <c r="G21" s="5"/>
      <c r="H21" s="28"/>
      <c r="I21" s="2"/>
      <c r="J21" s="32"/>
    </row>
    <row r="22" spans="1:10" s="8" customFormat="1" ht="12.75">
      <c r="A22" s="5" t="s">
        <v>70</v>
      </c>
      <c r="B22" s="2"/>
      <c r="C22" s="2"/>
      <c r="D22" s="2"/>
      <c r="E22" s="2"/>
      <c r="F22" s="2"/>
      <c r="G22" s="27">
        <f>SUM(G12:G20)</f>
        <v>-926.3000000000001</v>
      </c>
      <c r="H22" s="37"/>
      <c r="I22" s="29">
        <f>SUM(I12:I20)</f>
        <v>-649</v>
      </c>
      <c r="J22" s="32"/>
    </row>
    <row r="23" spans="1:10" s="8" customFormat="1" ht="12.75">
      <c r="A23" s="2"/>
      <c r="B23" s="2"/>
      <c r="C23" s="2"/>
      <c r="D23" s="2"/>
      <c r="E23" s="2"/>
      <c r="F23" s="2"/>
      <c r="G23" s="5"/>
      <c r="H23" s="28"/>
      <c r="I23" s="2"/>
      <c r="J23" s="32"/>
    </row>
    <row r="24" spans="1:10" s="8" customFormat="1" ht="12.75">
      <c r="A24" s="2" t="s">
        <v>99</v>
      </c>
      <c r="B24" s="2"/>
      <c r="C24" s="2"/>
      <c r="D24" s="2"/>
      <c r="E24" s="2"/>
      <c r="F24" s="2"/>
      <c r="G24" s="62">
        <v>-613</v>
      </c>
      <c r="H24" s="63"/>
      <c r="I24" s="40">
        <v>186</v>
      </c>
      <c r="J24" s="32"/>
    </row>
    <row r="25" spans="1:10" s="8" customFormat="1" ht="12.75">
      <c r="A25" s="2" t="s">
        <v>103</v>
      </c>
      <c r="B25" s="2"/>
      <c r="C25" s="2"/>
      <c r="D25" s="2"/>
      <c r="E25" s="2"/>
      <c r="F25" s="2"/>
      <c r="G25" s="62">
        <f>5169+18.5</f>
        <v>5187.5</v>
      </c>
      <c r="H25" s="63"/>
      <c r="I25" s="40">
        <v>1758</v>
      </c>
      <c r="J25" s="32"/>
    </row>
    <row r="26" spans="1:10" s="8" customFormat="1" ht="12.75">
      <c r="A26" s="2" t="s">
        <v>104</v>
      </c>
      <c r="B26" s="2"/>
      <c r="C26" s="2"/>
      <c r="D26" s="2"/>
      <c r="E26" s="2"/>
      <c r="F26" s="2"/>
      <c r="G26" s="62">
        <v>0</v>
      </c>
      <c r="H26" s="63"/>
      <c r="I26" s="40">
        <v>2</v>
      </c>
      <c r="J26" s="32"/>
    </row>
    <row r="27" spans="1:10" s="8" customFormat="1" ht="12.75">
      <c r="A27" s="2" t="s">
        <v>100</v>
      </c>
      <c r="B27" s="2"/>
      <c r="C27" s="2"/>
      <c r="D27" s="2"/>
      <c r="E27" s="2"/>
      <c r="F27" s="2"/>
      <c r="G27" s="62">
        <v>282</v>
      </c>
      <c r="H27" s="63"/>
      <c r="I27" s="40">
        <v>-61</v>
      </c>
      <c r="J27" s="32"/>
    </row>
    <row r="28" spans="1:10" s="8" customFormat="1" ht="12.75">
      <c r="A28" s="2" t="s">
        <v>84</v>
      </c>
      <c r="B28" s="2"/>
      <c r="C28" s="2"/>
      <c r="D28" s="2"/>
      <c r="E28" s="2"/>
      <c r="F28" s="2"/>
      <c r="G28" s="62">
        <v>370</v>
      </c>
      <c r="H28" s="63"/>
      <c r="I28" s="40">
        <v>74</v>
      </c>
      <c r="J28" s="32"/>
    </row>
    <row r="29" spans="1:10" s="8" customFormat="1" ht="12.75">
      <c r="A29" s="2" t="s">
        <v>71</v>
      </c>
      <c r="B29" s="2"/>
      <c r="C29" s="2"/>
      <c r="D29" s="2"/>
      <c r="E29" s="2"/>
      <c r="F29" s="2"/>
      <c r="G29" s="62">
        <v>164</v>
      </c>
      <c r="H29" s="63"/>
      <c r="I29" s="40">
        <v>-181</v>
      </c>
      <c r="J29" s="32"/>
    </row>
    <row r="30" spans="1:10" s="8" customFormat="1" ht="12.75">
      <c r="A30" s="2" t="s">
        <v>86</v>
      </c>
      <c r="B30" s="2"/>
      <c r="C30" s="2"/>
      <c r="D30" s="2"/>
      <c r="E30" s="2"/>
      <c r="F30" s="2"/>
      <c r="G30" s="64">
        <v>7</v>
      </c>
      <c r="H30" s="63"/>
      <c r="I30" s="65">
        <v>-67</v>
      </c>
      <c r="J30" s="32"/>
    </row>
    <row r="31" spans="1:10" s="8" customFormat="1" ht="12.75">
      <c r="A31" s="2"/>
      <c r="B31" s="2"/>
      <c r="C31" s="2"/>
      <c r="D31" s="2"/>
      <c r="E31" s="2"/>
      <c r="F31" s="2"/>
      <c r="G31" s="66"/>
      <c r="H31" s="28"/>
      <c r="I31" s="67"/>
      <c r="J31" s="32"/>
    </row>
    <row r="32" spans="1:10" s="8" customFormat="1" ht="12.75">
      <c r="A32" s="2"/>
      <c r="B32" s="2"/>
      <c r="C32" s="2"/>
      <c r="D32" s="2"/>
      <c r="E32" s="2"/>
      <c r="F32" s="2"/>
      <c r="G32" s="27">
        <f>SUM(G22:G30)</f>
        <v>4471.2</v>
      </c>
      <c r="H32" s="37"/>
      <c r="I32" s="29">
        <f>SUM(I22:I30)</f>
        <v>1062</v>
      </c>
      <c r="J32" s="32"/>
    </row>
    <row r="33" spans="1:10" s="8" customFormat="1" ht="12.75">
      <c r="A33" s="2" t="s">
        <v>72</v>
      </c>
      <c r="B33" s="2"/>
      <c r="C33" s="2"/>
      <c r="D33" s="2"/>
      <c r="E33" s="2"/>
      <c r="F33" s="2"/>
      <c r="G33" s="41">
        <v>-112.5</v>
      </c>
      <c r="H33" s="63"/>
      <c r="I33" s="42">
        <v>-92</v>
      </c>
      <c r="J33" s="32"/>
    </row>
    <row r="34" spans="1:10" s="8" customFormat="1" ht="12.75">
      <c r="A34" s="2"/>
      <c r="B34" s="2"/>
      <c r="C34" s="2"/>
      <c r="D34" s="2"/>
      <c r="E34" s="2"/>
      <c r="F34" s="2"/>
      <c r="G34" s="33"/>
      <c r="H34" s="28"/>
      <c r="I34" s="37"/>
      <c r="J34" s="32"/>
    </row>
    <row r="35" spans="1:10" s="8" customFormat="1" ht="12.75">
      <c r="A35" s="5" t="s">
        <v>73</v>
      </c>
      <c r="B35" s="2"/>
      <c r="C35" s="2"/>
      <c r="D35" s="2"/>
      <c r="E35" s="2"/>
      <c r="F35" s="2"/>
      <c r="G35" s="41">
        <f>+G32+G33</f>
        <v>4358.7</v>
      </c>
      <c r="H35" s="37"/>
      <c r="I35" s="42">
        <f>+I32+I33</f>
        <v>970</v>
      </c>
      <c r="J35" s="32"/>
    </row>
    <row r="36" spans="1:10" s="8" customFormat="1" ht="12.75">
      <c r="A36" s="68"/>
      <c r="B36" s="2"/>
      <c r="C36" s="2"/>
      <c r="D36" s="2"/>
      <c r="E36" s="2"/>
      <c r="F36" s="2"/>
      <c r="G36" s="5"/>
      <c r="H36" s="28"/>
      <c r="I36" s="2"/>
      <c r="J36" s="32"/>
    </row>
    <row r="37" spans="1:10" s="8" customFormat="1" ht="12.75">
      <c r="A37" s="5" t="s">
        <v>74</v>
      </c>
      <c r="B37" s="2"/>
      <c r="C37" s="2"/>
      <c r="D37" s="2"/>
      <c r="E37" s="2"/>
      <c r="F37" s="2"/>
      <c r="G37" s="5"/>
      <c r="H37" s="28"/>
      <c r="I37" s="2"/>
      <c r="J37" s="32"/>
    </row>
    <row r="38" spans="1:10" s="8" customFormat="1" ht="12.75">
      <c r="A38" s="2" t="s">
        <v>75</v>
      </c>
      <c r="B38" s="2"/>
      <c r="C38" s="2"/>
      <c r="D38" s="2"/>
      <c r="E38" s="2"/>
      <c r="F38" s="2"/>
      <c r="G38" s="62">
        <v>-97</v>
      </c>
      <c r="H38" s="63"/>
      <c r="I38" s="40">
        <v>-61</v>
      </c>
      <c r="J38" s="32"/>
    </row>
    <row r="39" spans="1:10" s="8" customFormat="1" ht="12.75">
      <c r="A39" s="2" t="s">
        <v>102</v>
      </c>
      <c r="B39" s="2"/>
      <c r="C39" s="2"/>
      <c r="D39" s="2"/>
      <c r="E39" s="2"/>
      <c r="F39" s="2"/>
      <c r="G39" s="62">
        <v>-2000</v>
      </c>
      <c r="H39" s="63"/>
      <c r="I39" s="40">
        <v>0</v>
      </c>
      <c r="J39" s="32"/>
    </row>
    <row r="40" spans="1:10" s="8" customFormat="1" ht="12.75">
      <c r="A40" s="2" t="s">
        <v>88</v>
      </c>
      <c r="B40" s="2"/>
      <c r="C40" s="2"/>
      <c r="D40" s="2"/>
      <c r="E40" s="2"/>
      <c r="F40" s="2"/>
      <c r="G40" s="62">
        <v>72</v>
      </c>
      <c r="H40" s="63"/>
      <c r="I40" s="40">
        <v>-975</v>
      </c>
      <c r="J40" s="32"/>
    </row>
    <row r="41" spans="1:10" s="8" customFormat="1" ht="12.75">
      <c r="A41" s="2" t="s">
        <v>89</v>
      </c>
      <c r="B41" s="2"/>
      <c r="C41" s="2"/>
      <c r="D41" s="2"/>
      <c r="E41" s="2"/>
      <c r="F41" s="2"/>
      <c r="G41" s="62">
        <v>-400</v>
      </c>
      <c r="H41" s="63"/>
      <c r="I41" s="40">
        <v>-745</v>
      </c>
      <c r="J41" s="32"/>
    </row>
    <row r="42" spans="1:10" s="8" customFormat="1" ht="12.75">
      <c r="A42" s="2" t="s">
        <v>98</v>
      </c>
      <c r="B42" s="2"/>
      <c r="C42" s="2"/>
      <c r="D42" s="2"/>
      <c r="E42" s="2"/>
      <c r="F42" s="2"/>
      <c r="G42" s="62">
        <v>0</v>
      </c>
      <c r="H42" s="63"/>
      <c r="I42" s="40">
        <v>147</v>
      </c>
      <c r="J42" s="32"/>
    </row>
    <row r="43" spans="1:10" s="8" customFormat="1" ht="12.75">
      <c r="A43" s="2" t="s">
        <v>76</v>
      </c>
      <c r="B43" s="2"/>
      <c r="C43" s="2"/>
      <c r="D43" s="2"/>
      <c r="E43" s="2"/>
      <c r="F43" s="2"/>
      <c r="G43" s="64">
        <f>221.4-18.5</f>
        <v>202.9</v>
      </c>
      <c r="H43" s="63"/>
      <c r="I43" s="65">
        <v>80</v>
      </c>
      <c r="J43" s="32"/>
    </row>
    <row r="44" spans="1:10" s="8" customFormat="1" ht="12.75">
      <c r="A44" s="2"/>
      <c r="B44" s="2"/>
      <c r="C44" s="2"/>
      <c r="D44" s="2"/>
      <c r="E44" s="2"/>
      <c r="F44" s="2"/>
      <c r="G44" s="66"/>
      <c r="H44" s="28"/>
      <c r="I44" s="67"/>
      <c r="J44" s="32"/>
    </row>
    <row r="45" spans="1:10" s="8" customFormat="1" ht="12.75">
      <c r="A45" s="5" t="s">
        <v>77</v>
      </c>
      <c r="B45" s="2"/>
      <c r="C45" s="2"/>
      <c r="D45" s="2"/>
      <c r="E45" s="2"/>
      <c r="F45" s="2"/>
      <c r="G45" s="41">
        <f>SUM(G38:G44)</f>
        <v>-2222.1</v>
      </c>
      <c r="H45" s="37"/>
      <c r="I45" s="42">
        <f>SUM(I38:I44)</f>
        <v>-1554</v>
      </c>
      <c r="J45" s="32"/>
    </row>
    <row r="46" spans="1:10" s="8" customFormat="1" ht="12.75">
      <c r="A46" s="2"/>
      <c r="B46" s="2"/>
      <c r="C46" s="2"/>
      <c r="D46" s="2"/>
      <c r="E46" s="2"/>
      <c r="F46" s="2"/>
      <c r="G46" s="5"/>
      <c r="H46" s="28"/>
      <c r="I46" s="2"/>
      <c r="J46" s="32"/>
    </row>
    <row r="47" spans="1:10" s="8" customFormat="1" ht="12.75">
      <c r="A47" s="5" t="s">
        <v>78</v>
      </c>
      <c r="B47" s="2"/>
      <c r="C47" s="2"/>
      <c r="D47" s="2"/>
      <c r="E47" s="2"/>
      <c r="F47" s="2"/>
      <c r="G47" s="5"/>
      <c r="H47" s="28"/>
      <c r="I47" s="2"/>
      <c r="J47" s="32"/>
    </row>
    <row r="48" spans="1:10" s="8" customFormat="1" ht="12.75">
      <c r="A48" s="5"/>
      <c r="B48" s="2"/>
      <c r="C48" s="2"/>
      <c r="D48" s="2"/>
      <c r="E48" s="2"/>
      <c r="F48" s="2"/>
      <c r="G48" s="5"/>
      <c r="H48" s="28"/>
      <c r="I48" s="2"/>
      <c r="J48" s="32"/>
    </row>
    <row r="49" spans="1:10" s="8" customFormat="1" ht="12.75">
      <c r="A49" s="5" t="s">
        <v>79</v>
      </c>
      <c r="B49" s="2"/>
      <c r="C49" s="2"/>
      <c r="D49" s="2"/>
      <c r="E49" s="2"/>
      <c r="F49" s="2"/>
      <c r="G49" s="69">
        <f>SUM(G48:G48)</f>
        <v>0</v>
      </c>
      <c r="H49" s="37"/>
      <c r="I49" s="70">
        <f>SUM(I48:I48)</f>
        <v>0</v>
      </c>
      <c r="J49" s="32"/>
    </row>
    <row r="50" spans="1:10" s="8" customFormat="1" ht="12.75">
      <c r="A50" s="2"/>
      <c r="B50" s="2"/>
      <c r="C50" s="2"/>
      <c r="D50" s="2"/>
      <c r="E50" s="2"/>
      <c r="F50" s="2"/>
      <c r="G50" s="5"/>
      <c r="H50" s="28"/>
      <c r="I50" s="2"/>
      <c r="J50" s="32"/>
    </row>
    <row r="51" spans="1:10" s="8" customFormat="1" ht="12.75">
      <c r="A51" s="2" t="s">
        <v>80</v>
      </c>
      <c r="B51" s="2"/>
      <c r="C51" s="2"/>
      <c r="D51" s="2"/>
      <c r="E51" s="2"/>
      <c r="F51" s="2"/>
      <c r="G51" s="62">
        <f>+G35+G45+G49</f>
        <v>2136.6</v>
      </c>
      <c r="H51" s="63"/>
      <c r="I51" s="40">
        <f>+I35+I45+I49</f>
        <v>-584</v>
      </c>
      <c r="J51" s="32"/>
    </row>
    <row r="52" spans="1:10" s="8" customFormat="1" ht="12.75">
      <c r="A52" s="2"/>
      <c r="B52" s="2"/>
      <c r="C52" s="2"/>
      <c r="D52" s="2"/>
      <c r="E52" s="2"/>
      <c r="F52" s="2"/>
      <c r="G52" s="5"/>
      <c r="H52" s="28"/>
      <c r="I52" s="2"/>
      <c r="J52" s="32"/>
    </row>
    <row r="53" spans="1:10" s="8" customFormat="1" ht="12.75">
      <c r="A53" s="2" t="s">
        <v>81</v>
      </c>
      <c r="B53" s="2"/>
      <c r="C53" s="2"/>
      <c r="D53" s="2"/>
      <c r="E53" s="2"/>
      <c r="F53" s="2"/>
      <c r="G53" s="62">
        <v>15599</v>
      </c>
      <c r="H53" s="63"/>
      <c r="I53" s="40">
        <v>8515</v>
      </c>
      <c r="J53" s="32"/>
    </row>
    <row r="54" spans="1:10" s="8" customFormat="1" ht="12.75">
      <c r="A54" s="2"/>
      <c r="B54" s="2"/>
      <c r="C54" s="2"/>
      <c r="D54" s="2"/>
      <c r="E54" s="2"/>
      <c r="F54" s="2"/>
      <c r="G54" s="5"/>
      <c r="H54" s="28"/>
      <c r="I54" s="2"/>
      <c r="J54" s="32"/>
    </row>
    <row r="55" spans="1:10" s="8" customFormat="1" ht="13.5" thickBot="1">
      <c r="A55" s="2" t="s">
        <v>82</v>
      </c>
      <c r="B55" s="2"/>
      <c r="C55" s="2"/>
      <c r="D55" s="2"/>
      <c r="E55" s="2"/>
      <c r="F55" s="2"/>
      <c r="G55" s="50">
        <f>+G51+G53</f>
        <v>17735.6</v>
      </c>
      <c r="H55" s="37"/>
      <c r="I55" s="51">
        <f>+I51+I53</f>
        <v>7931</v>
      </c>
      <c r="J55" s="32"/>
    </row>
    <row r="56" spans="1:10" s="8" customFormat="1" ht="13.5" thickTop="1">
      <c r="A56" s="2"/>
      <c r="B56" s="2"/>
      <c r="C56" s="2"/>
      <c r="D56" s="2"/>
      <c r="E56" s="2"/>
      <c r="F56" s="2"/>
      <c r="G56" s="33"/>
      <c r="H56" s="28"/>
      <c r="I56" s="37"/>
      <c r="J56" s="32"/>
    </row>
    <row r="57" spans="1:10" s="8" customFormat="1" ht="12.75">
      <c r="A57" s="5" t="s">
        <v>83</v>
      </c>
      <c r="B57" s="2"/>
      <c r="C57" s="2"/>
      <c r="D57" s="2"/>
      <c r="E57" s="2"/>
      <c r="F57" s="2"/>
      <c r="G57" s="71"/>
      <c r="H57" s="28"/>
      <c r="I57" s="72"/>
      <c r="J57" s="32"/>
    </row>
    <row r="58" spans="1:10" s="8" customFormat="1" ht="12.75">
      <c r="A58" s="5" t="s">
        <v>87</v>
      </c>
      <c r="B58" s="2"/>
      <c r="C58" s="2"/>
      <c r="D58" s="2"/>
      <c r="E58" s="2"/>
      <c r="F58" s="2"/>
      <c r="G58" s="73"/>
      <c r="H58" s="28"/>
      <c r="I58" s="29"/>
      <c r="J58" s="32"/>
    </row>
    <row r="59" spans="7:10" s="8" customFormat="1" ht="12">
      <c r="G59" s="30"/>
      <c r="H59" s="17"/>
      <c r="I59" s="16"/>
      <c r="J59" s="32"/>
    </row>
    <row r="60" spans="7:10" s="8" customFormat="1" ht="12">
      <c r="G60" s="30"/>
      <c r="H60" s="17"/>
      <c r="I60" s="16"/>
      <c r="J60" s="32"/>
    </row>
    <row r="61" spans="7:10" s="8" customFormat="1" ht="12">
      <c r="G61" s="15"/>
      <c r="H61" s="17"/>
      <c r="I61" s="16"/>
      <c r="J61" s="32"/>
    </row>
    <row r="62" spans="7:10" s="8" customFormat="1" ht="12">
      <c r="G62" s="15"/>
      <c r="H62" s="17"/>
      <c r="I62" s="16"/>
      <c r="J62" s="32"/>
    </row>
    <row r="63" spans="7:10" s="8" customFormat="1" ht="12">
      <c r="G63" s="15"/>
      <c r="H63" s="17"/>
      <c r="I63" s="16"/>
      <c r="J63" s="32"/>
    </row>
    <row r="64" spans="7:10" s="8" customFormat="1" ht="12">
      <c r="G64" s="15"/>
      <c r="H64" s="17"/>
      <c r="I64" s="16"/>
      <c r="J64" s="32"/>
    </row>
    <row r="65" spans="7:10" s="8" customFormat="1" ht="12">
      <c r="G65" s="15"/>
      <c r="H65" s="17"/>
      <c r="I65" s="16"/>
      <c r="J65" s="32"/>
    </row>
    <row r="66" spans="7:10" s="8" customFormat="1" ht="12">
      <c r="G66" s="15"/>
      <c r="H66" s="17"/>
      <c r="I66" s="16"/>
      <c r="J66" s="32"/>
    </row>
    <row r="67" spans="7:10" s="8" customFormat="1" ht="12">
      <c r="G67" s="15"/>
      <c r="H67" s="17"/>
      <c r="I67" s="16"/>
      <c r="J67" s="32"/>
    </row>
    <row r="68" spans="7:10" s="8" customFormat="1" ht="12">
      <c r="G68" s="15"/>
      <c r="H68" s="17"/>
      <c r="I68" s="16"/>
      <c r="J68" s="32"/>
    </row>
    <row r="69" spans="7:10" s="8" customFormat="1" ht="12">
      <c r="G69" s="15"/>
      <c r="H69" s="17"/>
      <c r="I69" s="16"/>
      <c r="J69" s="32"/>
    </row>
    <row r="70" spans="7:10" s="8" customFormat="1" ht="12">
      <c r="G70" s="15"/>
      <c r="H70" s="17"/>
      <c r="I70" s="16"/>
      <c r="J70" s="32"/>
    </row>
    <row r="71" spans="7:10" s="8" customFormat="1" ht="12">
      <c r="G71" s="15"/>
      <c r="H71" s="17"/>
      <c r="I71" s="16"/>
      <c r="J71" s="32"/>
    </row>
    <row r="72" spans="7:10" s="8" customFormat="1" ht="12">
      <c r="G72" s="15"/>
      <c r="H72" s="17"/>
      <c r="I72" s="16"/>
      <c r="J72" s="32"/>
    </row>
    <row r="73" spans="7:10" s="8" customFormat="1" ht="12">
      <c r="G73" s="15"/>
      <c r="H73" s="17"/>
      <c r="I73" s="16"/>
      <c r="J73" s="32"/>
    </row>
    <row r="74" spans="7:10" s="8" customFormat="1" ht="12">
      <c r="G74" s="15"/>
      <c r="H74" s="17"/>
      <c r="I74" s="16"/>
      <c r="J74" s="32"/>
    </row>
    <row r="75" spans="7:10" s="8" customFormat="1" ht="12">
      <c r="G75" s="15"/>
      <c r="H75" s="17"/>
      <c r="I75" s="16"/>
      <c r="J75" s="32"/>
    </row>
    <row r="76" spans="7:10" s="8" customFormat="1" ht="12">
      <c r="G76" s="15"/>
      <c r="H76" s="17"/>
      <c r="I76" s="16"/>
      <c r="J76" s="32"/>
    </row>
    <row r="77" spans="7:10" s="8" customFormat="1" ht="12">
      <c r="G77" s="15"/>
      <c r="H77" s="17"/>
      <c r="I77" s="16"/>
      <c r="J77" s="32"/>
    </row>
    <row r="78" spans="7:10" s="8" customFormat="1" ht="12">
      <c r="G78" s="15"/>
      <c r="H78" s="17"/>
      <c r="I78" s="16"/>
      <c r="J78" s="32"/>
    </row>
    <row r="79" spans="7:10" s="8" customFormat="1" ht="12">
      <c r="G79" s="15"/>
      <c r="H79" s="17"/>
      <c r="I79" s="16"/>
      <c r="J79" s="32"/>
    </row>
    <row r="80" spans="7:10" s="8" customFormat="1" ht="12">
      <c r="G80" s="15"/>
      <c r="H80" s="17"/>
      <c r="I80" s="16"/>
      <c r="J80" s="32"/>
    </row>
    <row r="81" spans="7:10" s="8" customFormat="1" ht="12">
      <c r="G81" s="15"/>
      <c r="H81" s="17"/>
      <c r="I81" s="16"/>
      <c r="J81" s="32"/>
    </row>
    <row r="82" spans="7:10" s="8" customFormat="1" ht="12">
      <c r="G82" s="15"/>
      <c r="H82" s="17"/>
      <c r="I82" s="16"/>
      <c r="J82" s="32"/>
    </row>
    <row r="83" spans="7:10" s="8" customFormat="1" ht="12">
      <c r="G83" s="15"/>
      <c r="H83" s="17"/>
      <c r="I83" s="16"/>
      <c r="J83" s="32"/>
    </row>
    <row r="84" spans="7:10" s="8" customFormat="1" ht="12">
      <c r="G84" s="15"/>
      <c r="H84" s="17"/>
      <c r="I84" s="16"/>
      <c r="J84" s="32"/>
    </row>
    <row r="85" spans="7:10" s="8" customFormat="1" ht="12">
      <c r="G85" s="15"/>
      <c r="H85" s="17"/>
      <c r="I85" s="16"/>
      <c r="J85" s="32"/>
    </row>
    <row r="86" spans="7:10" s="8" customFormat="1" ht="12">
      <c r="G86" s="15"/>
      <c r="H86" s="17"/>
      <c r="I86" s="16"/>
      <c r="J86" s="32"/>
    </row>
    <row r="87" spans="7:10" s="8" customFormat="1" ht="12">
      <c r="G87" s="15"/>
      <c r="H87" s="17"/>
      <c r="I87" s="16"/>
      <c r="J87" s="32"/>
    </row>
    <row r="88" spans="7:10" s="8" customFormat="1" ht="12">
      <c r="G88" s="15"/>
      <c r="H88" s="17"/>
      <c r="I88" s="16"/>
      <c r="J88" s="32"/>
    </row>
    <row r="89" spans="7:10" s="8" customFormat="1" ht="12">
      <c r="G89" s="15"/>
      <c r="H89" s="17"/>
      <c r="I89" s="16"/>
      <c r="J89" s="32"/>
    </row>
    <row r="90" spans="7:10" s="8" customFormat="1" ht="12">
      <c r="G90" s="15"/>
      <c r="H90" s="17"/>
      <c r="I90" s="16"/>
      <c r="J90" s="32"/>
    </row>
    <row r="91" spans="7:10" s="8" customFormat="1" ht="12">
      <c r="G91" s="15"/>
      <c r="H91" s="17"/>
      <c r="I91" s="16"/>
      <c r="J91" s="32"/>
    </row>
    <row r="92" spans="7:10" s="8" customFormat="1" ht="12">
      <c r="G92" s="15"/>
      <c r="H92" s="17"/>
      <c r="I92" s="16"/>
      <c r="J92" s="32"/>
    </row>
    <row r="93" spans="7:10" s="8" customFormat="1" ht="12">
      <c r="G93" s="15"/>
      <c r="H93" s="17"/>
      <c r="I93" s="16"/>
      <c r="J93" s="32"/>
    </row>
    <row r="94" spans="7:10" s="8" customFormat="1" ht="12">
      <c r="G94" s="15"/>
      <c r="H94" s="17"/>
      <c r="I94" s="16"/>
      <c r="J94" s="32"/>
    </row>
    <row r="95" spans="7:10" s="8" customFormat="1" ht="12">
      <c r="G95" s="15"/>
      <c r="H95" s="17"/>
      <c r="I95" s="16"/>
      <c r="J95" s="32"/>
    </row>
    <row r="96" spans="7:10" s="8" customFormat="1" ht="12">
      <c r="G96" s="15"/>
      <c r="H96" s="17"/>
      <c r="I96" s="16"/>
      <c r="J96" s="32"/>
    </row>
    <row r="97" spans="7:10" s="8" customFormat="1" ht="12">
      <c r="G97" s="15"/>
      <c r="H97" s="17"/>
      <c r="I97" s="16"/>
      <c r="J97" s="32"/>
    </row>
    <row r="98" spans="7:10" s="8" customFormat="1" ht="12">
      <c r="G98" s="15"/>
      <c r="H98" s="17"/>
      <c r="I98" s="16"/>
      <c r="J98" s="32"/>
    </row>
    <row r="99" spans="7:10" s="8" customFormat="1" ht="12">
      <c r="G99" s="15"/>
      <c r="H99" s="17"/>
      <c r="I99" s="16"/>
      <c r="J99" s="32"/>
    </row>
    <row r="100" spans="7:10" s="8" customFormat="1" ht="12">
      <c r="G100" s="15"/>
      <c r="H100" s="17"/>
      <c r="I100" s="16"/>
      <c r="J100" s="32"/>
    </row>
    <row r="101" spans="7:10" s="8" customFormat="1" ht="12">
      <c r="G101" s="15"/>
      <c r="H101" s="17"/>
      <c r="I101" s="16"/>
      <c r="J101" s="32"/>
    </row>
    <row r="102" spans="7:10" s="8" customFormat="1" ht="12">
      <c r="G102" s="15"/>
      <c r="H102" s="17"/>
      <c r="I102" s="16"/>
      <c r="J102" s="32"/>
    </row>
    <row r="103" spans="7:10" s="8" customFormat="1" ht="12">
      <c r="G103" s="15"/>
      <c r="H103" s="17"/>
      <c r="I103" s="16"/>
      <c r="J103" s="32"/>
    </row>
    <row r="104" spans="7:10" s="8" customFormat="1" ht="12">
      <c r="G104" s="15"/>
      <c r="H104" s="17"/>
      <c r="I104" s="16"/>
      <c r="J104" s="32"/>
    </row>
    <row r="105" spans="7:10" s="8" customFormat="1" ht="12">
      <c r="G105" s="15"/>
      <c r="H105" s="17"/>
      <c r="I105" s="16"/>
      <c r="J105" s="32"/>
    </row>
    <row r="106" spans="7:10" s="8" customFormat="1" ht="12">
      <c r="G106" s="15"/>
      <c r="H106" s="17"/>
      <c r="I106" s="16"/>
      <c r="J106" s="32"/>
    </row>
    <row r="107" spans="7:10" s="8" customFormat="1" ht="12">
      <c r="G107" s="15"/>
      <c r="H107" s="17"/>
      <c r="I107" s="16"/>
      <c r="J107" s="32"/>
    </row>
    <row r="108" spans="7:10" s="8" customFormat="1" ht="12">
      <c r="G108" s="15"/>
      <c r="H108" s="17"/>
      <c r="I108" s="16"/>
      <c r="J108" s="32"/>
    </row>
    <row r="109" spans="7:10" s="8" customFormat="1" ht="12">
      <c r="G109" s="15"/>
      <c r="H109" s="17"/>
      <c r="I109" s="16"/>
      <c r="J109" s="32"/>
    </row>
    <row r="110" spans="7:10" s="8" customFormat="1" ht="12">
      <c r="G110" s="15"/>
      <c r="H110" s="17"/>
      <c r="I110" s="16"/>
      <c r="J110" s="32"/>
    </row>
    <row r="111" spans="7:10" s="8" customFormat="1" ht="12">
      <c r="G111" s="15"/>
      <c r="H111" s="17"/>
      <c r="I111" s="16"/>
      <c r="J111" s="32"/>
    </row>
    <row r="112" spans="7:10" s="8" customFormat="1" ht="12">
      <c r="G112" s="15"/>
      <c r="H112" s="17"/>
      <c r="I112" s="16"/>
      <c r="J112" s="32"/>
    </row>
    <row r="113" spans="7:10" s="8" customFormat="1" ht="12">
      <c r="G113" s="15"/>
      <c r="H113" s="17"/>
      <c r="I113" s="16"/>
      <c r="J113" s="32"/>
    </row>
    <row r="114" spans="7:10" s="8" customFormat="1" ht="12">
      <c r="G114" s="15"/>
      <c r="H114" s="17"/>
      <c r="I114" s="16"/>
      <c r="J114" s="32"/>
    </row>
    <row r="115" spans="7:10" s="8" customFormat="1" ht="12">
      <c r="G115" s="15"/>
      <c r="H115" s="17"/>
      <c r="I115" s="16"/>
      <c r="J115" s="32"/>
    </row>
    <row r="116" spans="7:10" s="8" customFormat="1" ht="12">
      <c r="G116" s="15"/>
      <c r="H116" s="17"/>
      <c r="I116" s="16"/>
      <c r="J116" s="32"/>
    </row>
    <row r="117" spans="7:10" s="8" customFormat="1" ht="12">
      <c r="G117" s="15"/>
      <c r="H117" s="17"/>
      <c r="I117" s="16"/>
      <c r="J117" s="32"/>
    </row>
    <row r="118" spans="7:10" s="8" customFormat="1" ht="12">
      <c r="G118" s="15"/>
      <c r="H118" s="17"/>
      <c r="I118" s="16"/>
      <c r="J118" s="32"/>
    </row>
    <row r="119" spans="7:10" s="8" customFormat="1" ht="12">
      <c r="G119" s="15"/>
      <c r="H119" s="17"/>
      <c r="I119" s="16"/>
      <c r="J119" s="32"/>
    </row>
    <row r="120" spans="7:10" s="8" customFormat="1" ht="12">
      <c r="G120" s="15"/>
      <c r="H120" s="17"/>
      <c r="I120" s="16"/>
      <c r="J120" s="32"/>
    </row>
    <row r="121" spans="7:10" s="8" customFormat="1" ht="12">
      <c r="G121" s="15"/>
      <c r="H121" s="17"/>
      <c r="I121" s="16"/>
      <c r="J121" s="32"/>
    </row>
    <row r="122" spans="7:10" s="8" customFormat="1" ht="12">
      <c r="G122" s="15"/>
      <c r="H122" s="17"/>
      <c r="I122" s="16"/>
      <c r="J122" s="32"/>
    </row>
    <row r="123" spans="7:10" s="8" customFormat="1" ht="12">
      <c r="G123" s="15"/>
      <c r="H123" s="17"/>
      <c r="I123" s="16"/>
      <c r="J123" s="32"/>
    </row>
    <row r="124" spans="7:10" s="8" customFormat="1" ht="12">
      <c r="G124" s="15"/>
      <c r="H124" s="17"/>
      <c r="I124" s="16"/>
      <c r="J124" s="32"/>
    </row>
    <row r="125" spans="7:10" s="8" customFormat="1" ht="12">
      <c r="G125" s="15"/>
      <c r="H125" s="17"/>
      <c r="I125" s="16"/>
      <c r="J125" s="32"/>
    </row>
    <row r="126" spans="7:10" s="8" customFormat="1" ht="12">
      <c r="G126" s="15"/>
      <c r="H126" s="17"/>
      <c r="I126" s="16"/>
      <c r="J126" s="32"/>
    </row>
    <row r="127" spans="7:10" s="8" customFormat="1" ht="12">
      <c r="G127" s="15"/>
      <c r="H127" s="17"/>
      <c r="I127" s="16"/>
      <c r="J127" s="32"/>
    </row>
    <row r="128" spans="7:10" s="8" customFormat="1" ht="12">
      <c r="G128" s="15"/>
      <c r="H128" s="17"/>
      <c r="I128" s="16"/>
      <c r="J128" s="32"/>
    </row>
    <row r="129" spans="7:10" s="8" customFormat="1" ht="12">
      <c r="G129" s="15"/>
      <c r="H129" s="17"/>
      <c r="I129" s="16"/>
      <c r="J129" s="32"/>
    </row>
    <row r="130" spans="7:10" s="8" customFormat="1" ht="12">
      <c r="G130" s="15"/>
      <c r="H130" s="17"/>
      <c r="I130" s="16"/>
      <c r="J130" s="32"/>
    </row>
    <row r="131" spans="7:10" s="8" customFormat="1" ht="12">
      <c r="G131" s="15"/>
      <c r="H131" s="17"/>
      <c r="I131" s="16"/>
      <c r="J131" s="32"/>
    </row>
    <row r="132" spans="7:10" s="8" customFormat="1" ht="12">
      <c r="G132" s="15"/>
      <c r="H132" s="17"/>
      <c r="I132" s="16"/>
      <c r="J132" s="32"/>
    </row>
    <row r="133" spans="7:10" s="8" customFormat="1" ht="12">
      <c r="G133" s="15"/>
      <c r="H133" s="17"/>
      <c r="I133" s="16"/>
      <c r="J133" s="32"/>
    </row>
    <row r="134" spans="7:10" s="8" customFormat="1" ht="12">
      <c r="G134" s="15"/>
      <c r="H134" s="17"/>
      <c r="I134" s="16"/>
      <c r="J134" s="32"/>
    </row>
    <row r="135" spans="7:10" s="8" customFormat="1" ht="12">
      <c r="G135" s="15"/>
      <c r="H135" s="17"/>
      <c r="I135" s="16"/>
      <c r="J135" s="32"/>
    </row>
    <row r="136" spans="7:10" s="8" customFormat="1" ht="12">
      <c r="G136" s="15"/>
      <c r="H136" s="17"/>
      <c r="I136" s="16"/>
      <c r="J136" s="32"/>
    </row>
    <row r="137" spans="7:10" s="8" customFormat="1" ht="12">
      <c r="G137" s="15"/>
      <c r="H137" s="17"/>
      <c r="I137" s="16"/>
      <c r="J137" s="32"/>
    </row>
    <row r="138" spans="7:10" s="8" customFormat="1" ht="12">
      <c r="G138" s="15"/>
      <c r="H138" s="17"/>
      <c r="I138" s="16"/>
      <c r="J138" s="32"/>
    </row>
    <row r="139" spans="7:10" s="8" customFormat="1" ht="12">
      <c r="G139" s="15"/>
      <c r="H139" s="17"/>
      <c r="I139" s="16"/>
      <c r="J139" s="32"/>
    </row>
    <row r="140" spans="7:10" s="8" customFormat="1" ht="12">
      <c r="G140" s="15"/>
      <c r="H140" s="17"/>
      <c r="I140" s="16"/>
      <c r="J140" s="32"/>
    </row>
    <row r="141" spans="7:10" s="8" customFormat="1" ht="12">
      <c r="G141" s="15"/>
      <c r="H141" s="17"/>
      <c r="I141" s="16"/>
      <c r="J141" s="32"/>
    </row>
    <row r="142" spans="7:10" s="8" customFormat="1" ht="12">
      <c r="G142" s="15"/>
      <c r="H142" s="17"/>
      <c r="I142" s="16"/>
      <c r="J142" s="32"/>
    </row>
    <row r="143" spans="7:10" s="8" customFormat="1" ht="12">
      <c r="G143" s="15"/>
      <c r="H143" s="17"/>
      <c r="I143" s="16"/>
      <c r="J143" s="32"/>
    </row>
    <row r="144" spans="7:10" s="8" customFormat="1" ht="12">
      <c r="G144" s="15"/>
      <c r="H144" s="17"/>
      <c r="I144" s="16"/>
      <c r="J144" s="32"/>
    </row>
    <row r="145" spans="7:10" s="8" customFormat="1" ht="12">
      <c r="G145" s="15"/>
      <c r="H145" s="17"/>
      <c r="I145" s="16"/>
      <c r="J145" s="32"/>
    </row>
    <row r="146" spans="7:10" s="8" customFormat="1" ht="12">
      <c r="G146" s="15"/>
      <c r="H146" s="17"/>
      <c r="I146" s="16"/>
      <c r="J146" s="32"/>
    </row>
    <row r="147" spans="7:10" s="8" customFormat="1" ht="12">
      <c r="G147" s="15"/>
      <c r="H147" s="17"/>
      <c r="I147" s="16"/>
      <c r="J147" s="32"/>
    </row>
    <row r="148" spans="7:10" s="8" customFormat="1" ht="12">
      <c r="G148" s="15"/>
      <c r="H148" s="17"/>
      <c r="I148" s="16"/>
      <c r="J148" s="32"/>
    </row>
    <row r="149" spans="7:10" s="8" customFormat="1" ht="12">
      <c r="G149" s="15"/>
      <c r="H149" s="17"/>
      <c r="I149" s="16"/>
      <c r="J149" s="32"/>
    </row>
    <row r="150" spans="7:10" s="8" customFormat="1" ht="12">
      <c r="G150" s="15"/>
      <c r="H150" s="17"/>
      <c r="I150" s="16"/>
      <c r="J150" s="32"/>
    </row>
    <row r="151" spans="7:10" s="8" customFormat="1" ht="12">
      <c r="G151" s="15"/>
      <c r="H151" s="17"/>
      <c r="I151" s="16"/>
      <c r="J151" s="32"/>
    </row>
    <row r="152" spans="7:10" s="8" customFormat="1" ht="12">
      <c r="G152" s="15"/>
      <c r="H152" s="17"/>
      <c r="I152" s="16"/>
      <c r="J152" s="32"/>
    </row>
    <row r="153" spans="7:10" s="8" customFormat="1" ht="12">
      <c r="G153" s="15"/>
      <c r="H153" s="17"/>
      <c r="I153" s="16"/>
      <c r="J153" s="32"/>
    </row>
    <row r="154" spans="7:10" s="8" customFormat="1" ht="12">
      <c r="G154" s="15"/>
      <c r="H154" s="17"/>
      <c r="I154" s="16"/>
      <c r="J154" s="32"/>
    </row>
    <row r="155" spans="7:10" s="8" customFormat="1" ht="12">
      <c r="G155" s="15"/>
      <c r="H155" s="17"/>
      <c r="I155" s="16"/>
      <c r="J155" s="32"/>
    </row>
    <row r="156" spans="7:10" s="8" customFormat="1" ht="12">
      <c r="G156" s="15"/>
      <c r="H156" s="17"/>
      <c r="I156" s="16"/>
      <c r="J156" s="32"/>
    </row>
    <row r="157" spans="7:10" s="8" customFormat="1" ht="12">
      <c r="G157" s="15"/>
      <c r="H157" s="17"/>
      <c r="I157" s="16"/>
      <c r="J157" s="32"/>
    </row>
    <row r="158" spans="7:10" s="8" customFormat="1" ht="12">
      <c r="G158" s="15"/>
      <c r="H158" s="17"/>
      <c r="I158" s="16"/>
      <c r="J158" s="32"/>
    </row>
    <row r="159" spans="7:10" s="8" customFormat="1" ht="12">
      <c r="G159" s="15"/>
      <c r="H159" s="17"/>
      <c r="I159" s="16"/>
      <c r="J159" s="32"/>
    </row>
    <row r="160" spans="7:10" s="8" customFormat="1" ht="12">
      <c r="G160" s="15"/>
      <c r="H160" s="17"/>
      <c r="I160" s="16"/>
      <c r="J160" s="32"/>
    </row>
    <row r="161" spans="7:10" s="8" customFormat="1" ht="12">
      <c r="G161" s="15"/>
      <c r="H161" s="17"/>
      <c r="I161" s="16"/>
      <c r="J161" s="32"/>
    </row>
    <row r="162" spans="7:10" s="8" customFormat="1" ht="12">
      <c r="G162" s="15"/>
      <c r="H162" s="17"/>
      <c r="I162" s="16"/>
      <c r="J162" s="32"/>
    </row>
    <row r="163" spans="7:10" s="8" customFormat="1" ht="12">
      <c r="G163" s="15"/>
      <c r="H163" s="17"/>
      <c r="I163" s="16"/>
      <c r="J163" s="32"/>
    </row>
    <row r="164" spans="7:10" s="8" customFormat="1" ht="12">
      <c r="G164" s="15"/>
      <c r="H164" s="17"/>
      <c r="I164" s="16"/>
      <c r="J164" s="32"/>
    </row>
    <row r="165" spans="7:10" s="8" customFormat="1" ht="12">
      <c r="G165" s="15"/>
      <c r="H165" s="17"/>
      <c r="I165" s="16"/>
      <c r="J165" s="32"/>
    </row>
    <row r="166" spans="7:10" s="8" customFormat="1" ht="12">
      <c r="G166" s="15"/>
      <c r="H166" s="17"/>
      <c r="I166" s="16"/>
      <c r="J166" s="32"/>
    </row>
    <row r="167" spans="7:10" s="8" customFormat="1" ht="12">
      <c r="G167" s="15"/>
      <c r="H167" s="17"/>
      <c r="I167" s="16"/>
      <c r="J167" s="32"/>
    </row>
    <row r="168" spans="7:10" s="8" customFormat="1" ht="12">
      <c r="G168" s="15"/>
      <c r="H168" s="17"/>
      <c r="I168" s="16"/>
      <c r="J168" s="32"/>
    </row>
    <row r="169" spans="7:10" s="8" customFormat="1" ht="12">
      <c r="G169" s="15"/>
      <c r="H169" s="17"/>
      <c r="I169" s="16"/>
      <c r="J169" s="32"/>
    </row>
    <row r="170" spans="7:10" s="8" customFormat="1" ht="12">
      <c r="G170" s="15"/>
      <c r="H170" s="17"/>
      <c r="I170" s="16"/>
      <c r="J170" s="32"/>
    </row>
    <row r="171" spans="7:10" s="8" customFormat="1" ht="12">
      <c r="G171" s="15"/>
      <c r="H171" s="17"/>
      <c r="I171" s="16"/>
      <c r="J171" s="32"/>
    </row>
    <row r="172" spans="7:10" s="8" customFormat="1" ht="12">
      <c r="G172" s="15"/>
      <c r="H172" s="17"/>
      <c r="I172" s="16"/>
      <c r="J172" s="32"/>
    </row>
    <row r="173" spans="7:10" s="8" customFormat="1" ht="12">
      <c r="G173" s="15"/>
      <c r="H173" s="17"/>
      <c r="I173" s="16"/>
      <c r="J173" s="32"/>
    </row>
    <row r="174" spans="7:10" s="8" customFormat="1" ht="12">
      <c r="G174" s="15"/>
      <c r="H174" s="17"/>
      <c r="I174" s="16"/>
      <c r="J174" s="32"/>
    </row>
    <row r="175" spans="7:10" s="8" customFormat="1" ht="12">
      <c r="G175" s="15"/>
      <c r="H175" s="17"/>
      <c r="I175" s="16"/>
      <c r="J175" s="32"/>
    </row>
    <row r="176" spans="7:10" s="8" customFormat="1" ht="12">
      <c r="G176" s="15"/>
      <c r="H176" s="17"/>
      <c r="I176" s="16"/>
      <c r="J176" s="32"/>
    </row>
    <row r="177" spans="7:10" s="8" customFormat="1" ht="12">
      <c r="G177" s="15"/>
      <c r="H177" s="17"/>
      <c r="I177" s="16"/>
      <c r="J177" s="32"/>
    </row>
    <row r="178" spans="7:10" s="8" customFormat="1" ht="12">
      <c r="G178" s="15"/>
      <c r="H178" s="17"/>
      <c r="I178" s="16"/>
      <c r="J178" s="32"/>
    </row>
    <row r="179" spans="7:10" s="8" customFormat="1" ht="12">
      <c r="G179" s="15"/>
      <c r="H179" s="17"/>
      <c r="I179" s="16"/>
      <c r="J179" s="32"/>
    </row>
    <row r="180" spans="7:10" s="8" customFormat="1" ht="12">
      <c r="G180" s="15"/>
      <c r="H180" s="17"/>
      <c r="I180" s="16"/>
      <c r="J180" s="32"/>
    </row>
    <row r="181" spans="7:10" s="8" customFormat="1" ht="12">
      <c r="G181" s="15"/>
      <c r="H181" s="17"/>
      <c r="I181" s="16"/>
      <c r="J181" s="32"/>
    </row>
    <row r="182" spans="7:10" s="8" customFormat="1" ht="12">
      <c r="G182" s="15"/>
      <c r="H182" s="17"/>
      <c r="I182" s="16"/>
      <c r="J182" s="32"/>
    </row>
    <row r="183" spans="7:10" s="8" customFormat="1" ht="12">
      <c r="G183" s="15"/>
      <c r="H183" s="17"/>
      <c r="I183" s="16"/>
      <c r="J183" s="32"/>
    </row>
    <row r="184" spans="7:10" s="8" customFormat="1" ht="12">
      <c r="G184" s="15"/>
      <c r="H184" s="17"/>
      <c r="I184" s="16"/>
      <c r="J184" s="32"/>
    </row>
    <row r="185" spans="7:10" s="8" customFormat="1" ht="12">
      <c r="G185" s="15"/>
      <c r="H185" s="17"/>
      <c r="I185" s="16"/>
      <c r="J185" s="32"/>
    </row>
    <row r="186" spans="7:10" s="8" customFormat="1" ht="12">
      <c r="G186" s="15"/>
      <c r="H186" s="17"/>
      <c r="I186" s="16"/>
      <c r="J186" s="32"/>
    </row>
    <row r="187" spans="7:10" s="8" customFormat="1" ht="12">
      <c r="G187" s="15"/>
      <c r="H187" s="17"/>
      <c r="I187" s="16"/>
      <c r="J187" s="32"/>
    </row>
    <row r="188" spans="7:10" s="8" customFormat="1" ht="12">
      <c r="G188" s="15"/>
      <c r="H188" s="17"/>
      <c r="I188" s="16"/>
      <c r="J188" s="32"/>
    </row>
    <row r="189" spans="7:10" s="8" customFormat="1" ht="12">
      <c r="G189" s="15"/>
      <c r="H189" s="17"/>
      <c r="I189" s="16"/>
      <c r="J189" s="32"/>
    </row>
    <row r="190" spans="7:10" s="8" customFormat="1" ht="12">
      <c r="G190" s="15"/>
      <c r="H190" s="17"/>
      <c r="I190" s="16"/>
      <c r="J190" s="32"/>
    </row>
    <row r="191" spans="7:10" s="8" customFormat="1" ht="12">
      <c r="G191" s="15"/>
      <c r="H191" s="17"/>
      <c r="I191" s="16"/>
      <c r="J191" s="32"/>
    </row>
    <row r="192" spans="7:10" s="8" customFormat="1" ht="12">
      <c r="G192" s="15"/>
      <c r="H192" s="17"/>
      <c r="I192" s="16"/>
      <c r="J192" s="32"/>
    </row>
    <row r="193" spans="7:10" s="8" customFormat="1" ht="12">
      <c r="G193" s="15"/>
      <c r="H193" s="17"/>
      <c r="I193" s="16"/>
      <c r="J193" s="32"/>
    </row>
    <row r="194" spans="7:10" s="8" customFormat="1" ht="12">
      <c r="G194" s="15"/>
      <c r="H194" s="17"/>
      <c r="I194" s="16"/>
      <c r="J194" s="32"/>
    </row>
    <row r="195" spans="7:10" s="8" customFormat="1" ht="12">
      <c r="G195" s="15"/>
      <c r="H195" s="17"/>
      <c r="I195" s="16"/>
      <c r="J195" s="32"/>
    </row>
    <row r="196" spans="7:10" s="8" customFormat="1" ht="12">
      <c r="G196" s="15"/>
      <c r="H196" s="17"/>
      <c r="I196" s="16"/>
      <c r="J196" s="32"/>
    </row>
    <row r="197" spans="7:10" s="8" customFormat="1" ht="12">
      <c r="G197" s="15"/>
      <c r="H197" s="17"/>
      <c r="I197" s="16"/>
      <c r="J197" s="32"/>
    </row>
    <row r="198" spans="7:10" s="8" customFormat="1" ht="12">
      <c r="G198" s="15"/>
      <c r="H198" s="17"/>
      <c r="I198" s="16"/>
      <c r="J198" s="32"/>
    </row>
    <row r="199" spans="7:10" s="8" customFormat="1" ht="12">
      <c r="G199" s="15"/>
      <c r="H199" s="17"/>
      <c r="I199" s="16"/>
      <c r="J199" s="32"/>
    </row>
    <row r="200" spans="7:10" s="8" customFormat="1" ht="12">
      <c r="G200" s="15"/>
      <c r="H200" s="17"/>
      <c r="I200" s="16"/>
      <c r="J200" s="32"/>
    </row>
    <row r="201" spans="7:10" s="8" customFormat="1" ht="12">
      <c r="G201" s="15"/>
      <c r="H201" s="17"/>
      <c r="I201" s="16"/>
      <c r="J201" s="32"/>
    </row>
    <row r="202" spans="7:10" s="8" customFormat="1" ht="12">
      <c r="G202" s="15"/>
      <c r="H202" s="17"/>
      <c r="I202" s="16"/>
      <c r="J202" s="32"/>
    </row>
    <row r="203" spans="7:10" s="8" customFormat="1" ht="12">
      <c r="G203" s="15"/>
      <c r="H203" s="17"/>
      <c r="I203" s="16"/>
      <c r="J203" s="32"/>
    </row>
    <row r="204" spans="7:10" s="8" customFormat="1" ht="12">
      <c r="G204" s="15"/>
      <c r="H204" s="17"/>
      <c r="I204" s="16"/>
      <c r="J204" s="32"/>
    </row>
    <row r="205" spans="7:10" s="8" customFormat="1" ht="12">
      <c r="G205" s="15"/>
      <c r="H205" s="17"/>
      <c r="I205" s="16"/>
      <c r="J205" s="32"/>
    </row>
    <row r="206" spans="7:10" s="8" customFormat="1" ht="12">
      <c r="G206" s="15"/>
      <c r="H206" s="17"/>
      <c r="I206" s="16"/>
      <c r="J206" s="32"/>
    </row>
    <row r="207" spans="7:10" s="8" customFormat="1" ht="12">
      <c r="G207" s="15"/>
      <c r="H207" s="17"/>
      <c r="I207" s="16"/>
      <c r="J207" s="32"/>
    </row>
    <row r="208" spans="7:10" s="8" customFormat="1" ht="12">
      <c r="G208" s="15"/>
      <c r="H208" s="17"/>
      <c r="I208" s="16"/>
      <c r="J208" s="32"/>
    </row>
    <row r="209" spans="7:10" s="8" customFormat="1" ht="12">
      <c r="G209" s="15"/>
      <c r="H209" s="17"/>
      <c r="I209" s="16"/>
      <c r="J209" s="32"/>
    </row>
    <row r="210" spans="7:10" s="8" customFormat="1" ht="12">
      <c r="G210" s="15"/>
      <c r="H210" s="17"/>
      <c r="I210" s="16"/>
      <c r="J210" s="32"/>
    </row>
    <row r="211" spans="7:10" s="8" customFormat="1" ht="12">
      <c r="G211" s="15"/>
      <c r="H211" s="17"/>
      <c r="I211" s="16"/>
      <c r="J211" s="32"/>
    </row>
    <row r="212" spans="7:10" s="8" customFormat="1" ht="12">
      <c r="G212" s="15"/>
      <c r="H212" s="17"/>
      <c r="I212" s="16"/>
      <c r="J212" s="32"/>
    </row>
    <row r="213" spans="7:10" s="8" customFormat="1" ht="12">
      <c r="G213" s="15"/>
      <c r="H213" s="17"/>
      <c r="I213" s="16"/>
      <c r="J213" s="32"/>
    </row>
    <row r="214" spans="7:10" s="8" customFormat="1" ht="12">
      <c r="G214" s="15"/>
      <c r="H214" s="17"/>
      <c r="I214" s="16"/>
      <c r="J214" s="32"/>
    </row>
    <row r="215" spans="7:10" s="8" customFormat="1" ht="12">
      <c r="G215" s="15"/>
      <c r="H215" s="17"/>
      <c r="I215" s="16"/>
      <c r="J215" s="32"/>
    </row>
    <row r="216" spans="7:10" s="8" customFormat="1" ht="12">
      <c r="G216" s="15"/>
      <c r="H216" s="17"/>
      <c r="I216" s="16"/>
      <c r="J216" s="32"/>
    </row>
    <row r="217" spans="7:10" s="8" customFormat="1" ht="12">
      <c r="G217" s="15"/>
      <c r="H217" s="17"/>
      <c r="I217" s="16"/>
      <c r="J217" s="32"/>
    </row>
    <row r="218" spans="7:10" s="8" customFormat="1" ht="12">
      <c r="G218" s="15"/>
      <c r="H218" s="17"/>
      <c r="I218" s="16"/>
      <c r="J218" s="32"/>
    </row>
    <row r="219" spans="7:10" s="8" customFormat="1" ht="12">
      <c r="G219" s="15"/>
      <c r="H219" s="17"/>
      <c r="I219" s="16"/>
      <c r="J219" s="32"/>
    </row>
    <row r="220" spans="7:10" s="8" customFormat="1" ht="12">
      <c r="G220" s="15"/>
      <c r="H220" s="17"/>
      <c r="I220" s="16"/>
      <c r="J220" s="32"/>
    </row>
    <row r="221" spans="7:10" s="8" customFormat="1" ht="12">
      <c r="G221" s="15"/>
      <c r="H221" s="17"/>
      <c r="I221" s="16"/>
      <c r="J221" s="32"/>
    </row>
    <row r="222" spans="7:10" s="8" customFormat="1" ht="12">
      <c r="G222" s="15"/>
      <c r="H222" s="17"/>
      <c r="I222" s="16"/>
      <c r="J222" s="32"/>
    </row>
    <row r="223" spans="7:10" s="8" customFormat="1" ht="12">
      <c r="G223" s="15"/>
      <c r="H223" s="17"/>
      <c r="I223" s="16"/>
      <c r="J223" s="32"/>
    </row>
    <row r="224" spans="7:10" s="8" customFormat="1" ht="12">
      <c r="G224" s="15"/>
      <c r="H224" s="17"/>
      <c r="I224" s="16"/>
      <c r="J224" s="32"/>
    </row>
    <row r="225" spans="7:10" s="8" customFormat="1" ht="12">
      <c r="G225" s="15"/>
      <c r="H225" s="17"/>
      <c r="I225" s="16"/>
      <c r="J225" s="32"/>
    </row>
    <row r="226" spans="7:10" s="8" customFormat="1" ht="12">
      <c r="G226" s="15"/>
      <c r="H226" s="17"/>
      <c r="I226" s="16"/>
      <c r="J226" s="32"/>
    </row>
    <row r="227" spans="7:10" s="8" customFormat="1" ht="12">
      <c r="G227" s="15"/>
      <c r="H227" s="17"/>
      <c r="I227" s="16"/>
      <c r="J227" s="32"/>
    </row>
    <row r="228" spans="7:10" s="8" customFormat="1" ht="12">
      <c r="G228" s="15"/>
      <c r="H228" s="17"/>
      <c r="I228" s="16"/>
      <c r="J228" s="32"/>
    </row>
    <row r="229" spans="7:10" s="8" customFormat="1" ht="12">
      <c r="G229" s="15"/>
      <c r="H229" s="17"/>
      <c r="I229" s="16"/>
      <c r="J229" s="32"/>
    </row>
    <row r="230" spans="7:10" s="8" customFormat="1" ht="12">
      <c r="G230" s="15"/>
      <c r="H230" s="17"/>
      <c r="I230" s="16"/>
      <c r="J230" s="32"/>
    </row>
    <row r="231" spans="7:10" s="8" customFormat="1" ht="12">
      <c r="G231" s="15"/>
      <c r="H231" s="17"/>
      <c r="I231" s="16"/>
      <c r="J231" s="32"/>
    </row>
    <row r="232" spans="7:10" s="8" customFormat="1" ht="12">
      <c r="G232" s="15"/>
      <c r="H232" s="17"/>
      <c r="I232" s="16"/>
      <c r="J232" s="32"/>
    </row>
    <row r="233" spans="7:10" s="8" customFormat="1" ht="12">
      <c r="G233" s="15"/>
      <c r="H233" s="17"/>
      <c r="I233" s="16"/>
      <c r="J233" s="32"/>
    </row>
    <row r="234" spans="7:10" s="8" customFormat="1" ht="12">
      <c r="G234" s="15"/>
      <c r="H234" s="17"/>
      <c r="I234" s="16"/>
      <c r="J234" s="32"/>
    </row>
    <row r="235" spans="7:10" s="8" customFormat="1" ht="12">
      <c r="G235" s="15"/>
      <c r="H235" s="17"/>
      <c r="I235" s="16"/>
      <c r="J235" s="32"/>
    </row>
    <row r="236" spans="7:10" s="8" customFormat="1" ht="12">
      <c r="G236" s="15"/>
      <c r="H236" s="17"/>
      <c r="I236" s="16"/>
      <c r="J236" s="32"/>
    </row>
    <row r="237" spans="7:10" s="8" customFormat="1" ht="12">
      <c r="G237" s="15"/>
      <c r="H237" s="17"/>
      <c r="I237" s="16"/>
      <c r="J237" s="32"/>
    </row>
    <row r="238" spans="7:10" s="8" customFormat="1" ht="12">
      <c r="G238" s="15"/>
      <c r="H238" s="17"/>
      <c r="I238" s="16"/>
      <c r="J238" s="32"/>
    </row>
    <row r="239" spans="7:10" s="8" customFormat="1" ht="12">
      <c r="G239" s="15"/>
      <c r="H239" s="17"/>
      <c r="I239" s="16"/>
      <c r="J239" s="32"/>
    </row>
    <row r="240" spans="7:10" s="8" customFormat="1" ht="12">
      <c r="G240" s="15"/>
      <c r="H240" s="17"/>
      <c r="I240" s="16"/>
      <c r="J240" s="32"/>
    </row>
    <row r="241" spans="7:10" s="8" customFormat="1" ht="12">
      <c r="G241" s="15"/>
      <c r="H241" s="17"/>
      <c r="I241" s="16"/>
      <c r="J241" s="32"/>
    </row>
    <row r="242" spans="7:10" s="8" customFormat="1" ht="12">
      <c r="G242" s="15"/>
      <c r="H242" s="17"/>
      <c r="I242" s="16"/>
      <c r="J242" s="32"/>
    </row>
    <row r="243" spans="7:10" s="8" customFormat="1" ht="12">
      <c r="G243" s="15"/>
      <c r="H243" s="17"/>
      <c r="I243" s="16"/>
      <c r="J243" s="32"/>
    </row>
    <row r="244" spans="7:10" s="8" customFormat="1" ht="12">
      <c r="G244" s="15"/>
      <c r="H244" s="17"/>
      <c r="I244" s="16"/>
      <c r="J244" s="32"/>
    </row>
    <row r="245" spans="7:10" s="8" customFormat="1" ht="12">
      <c r="G245" s="15"/>
      <c r="H245" s="17"/>
      <c r="I245" s="16"/>
      <c r="J245" s="32"/>
    </row>
    <row r="246" spans="7:10" s="8" customFormat="1" ht="12">
      <c r="G246" s="15"/>
      <c r="H246" s="17"/>
      <c r="I246" s="16"/>
      <c r="J246" s="32"/>
    </row>
    <row r="247" spans="7:10" s="8" customFormat="1" ht="12">
      <c r="G247" s="15"/>
      <c r="H247" s="17"/>
      <c r="I247" s="16"/>
      <c r="J247" s="32"/>
    </row>
    <row r="248" spans="7:10" s="8" customFormat="1" ht="12">
      <c r="G248" s="15"/>
      <c r="H248" s="17"/>
      <c r="I248" s="16"/>
      <c r="J248" s="32"/>
    </row>
    <row r="249" spans="7:10" s="8" customFormat="1" ht="12">
      <c r="G249" s="15"/>
      <c r="H249" s="17"/>
      <c r="I249" s="16"/>
      <c r="J249" s="32"/>
    </row>
    <row r="250" spans="7:10" s="8" customFormat="1" ht="12">
      <c r="G250" s="15"/>
      <c r="H250" s="17"/>
      <c r="I250" s="16"/>
      <c r="J250" s="32"/>
    </row>
    <row r="251" spans="7:10" s="8" customFormat="1" ht="12">
      <c r="G251" s="15"/>
      <c r="H251" s="17"/>
      <c r="I251" s="16"/>
      <c r="J251" s="32"/>
    </row>
    <row r="252" spans="7:10" s="8" customFormat="1" ht="12">
      <c r="G252" s="15"/>
      <c r="H252" s="17"/>
      <c r="I252" s="16"/>
      <c r="J252" s="32"/>
    </row>
    <row r="253" spans="7:10" s="8" customFormat="1" ht="12">
      <c r="G253" s="15"/>
      <c r="H253" s="17"/>
      <c r="I253" s="16"/>
      <c r="J253" s="32"/>
    </row>
    <row r="254" spans="7:10" s="8" customFormat="1" ht="12">
      <c r="G254" s="15"/>
      <c r="H254" s="17"/>
      <c r="I254" s="16"/>
      <c r="J254" s="32"/>
    </row>
    <row r="255" spans="7:10" s="8" customFormat="1" ht="12">
      <c r="G255" s="15"/>
      <c r="H255" s="17"/>
      <c r="I255" s="16"/>
      <c r="J255" s="32"/>
    </row>
    <row r="256" spans="7:10" s="8" customFormat="1" ht="12">
      <c r="G256" s="15"/>
      <c r="H256" s="17"/>
      <c r="I256" s="16"/>
      <c r="J256" s="32"/>
    </row>
    <row r="257" spans="7:10" s="8" customFormat="1" ht="12">
      <c r="G257" s="15"/>
      <c r="H257" s="17"/>
      <c r="I257" s="16"/>
      <c r="J257" s="32"/>
    </row>
    <row r="258" spans="7:10" s="8" customFormat="1" ht="12">
      <c r="G258" s="15"/>
      <c r="H258" s="17"/>
      <c r="I258" s="16"/>
      <c r="J258" s="32"/>
    </row>
    <row r="259" spans="7:10" s="8" customFormat="1" ht="12">
      <c r="G259" s="15"/>
      <c r="H259" s="17"/>
      <c r="I259" s="16"/>
      <c r="J259" s="32"/>
    </row>
    <row r="260" spans="7:10" s="8" customFormat="1" ht="12">
      <c r="G260" s="15"/>
      <c r="H260" s="17"/>
      <c r="I260" s="16"/>
      <c r="J260" s="32"/>
    </row>
    <row r="261" spans="7:10" s="8" customFormat="1" ht="12">
      <c r="G261" s="15"/>
      <c r="H261" s="17"/>
      <c r="I261" s="16"/>
      <c r="J261" s="32"/>
    </row>
    <row r="262" spans="7:10" s="8" customFormat="1" ht="12">
      <c r="G262" s="15"/>
      <c r="H262" s="17"/>
      <c r="I262" s="16"/>
      <c r="J262" s="32"/>
    </row>
    <row r="263" spans="7:10" s="8" customFormat="1" ht="12">
      <c r="G263" s="15"/>
      <c r="H263" s="17"/>
      <c r="I263" s="16"/>
      <c r="J263" s="32"/>
    </row>
    <row r="264" spans="7:10" s="8" customFormat="1" ht="12">
      <c r="G264" s="15"/>
      <c r="H264" s="17"/>
      <c r="I264" s="16"/>
      <c r="J264" s="32"/>
    </row>
    <row r="265" spans="7:10" s="8" customFormat="1" ht="12">
      <c r="G265" s="15"/>
      <c r="H265" s="17"/>
      <c r="I265" s="16"/>
      <c r="J265" s="32"/>
    </row>
    <row r="266" spans="7:10" s="8" customFormat="1" ht="12">
      <c r="G266" s="15"/>
      <c r="H266" s="17"/>
      <c r="I266" s="16"/>
      <c r="J266" s="32"/>
    </row>
    <row r="267" spans="7:10" s="8" customFormat="1" ht="12">
      <c r="G267" s="15"/>
      <c r="H267" s="17"/>
      <c r="I267" s="16"/>
      <c r="J267" s="32"/>
    </row>
    <row r="268" spans="7:10" s="8" customFormat="1" ht="12">
      <c r="G268" s="15"/>
      <c r="H268" s="17"/>
      <c r="I268" s="16"/>
      <c r="J268" s="32"/>
    </row>
    <row r="269" spans="7:10" s="8" customFormat="1" ht="12">
      <c r="G269" s="15"/>
      <c r="H269" s="17"/>
      <c r="I269" s="16"/>
      <c r="J269" s="32"/>
    </row>
    <row r="270" spans="7:10" s="8" customFormat="1" ht="12">
      <c r="G270" s="15"/>
      <c r="H270" s="17"/>
      <c r="I270" s="16"/>
      <c r="J270" s="32"/>
    </row>
    <row r="271" spans="7:10" s="8" customFormat="1" ht="12">
      <c r="G271" s="15"/>
      <c r="H271" s="17"/>
      <c r="I271" s="16"/>
      <c r="J271" s="32"/>
    </row>
    <row r="272" spans="7:10" s="8" customFormat="1" ht="12">
      <c r="G272" s="15"/>
      <c r="H272" s="17"/>
      <c r="I272" s="16"/>
      <c r="J272" s="32"/>
    </row>
    <row r="273" spans="7:10" s="8" customFormat="1" ht="12">
      <c r="G273" s="15"/>
      <c r="H273" s="17"/>
      <c r="I273" s="16"/>
      <c r="J273" s="32"/>
    </row>
    <row r="274" spans="7:10" s="8" customFormat="1" ht="12">
      <c r="G274" s="15"/>
      <c r="H274" s="17"/>
      <c r="I274" s="16"/>
      <c r="J274" s="32"/>
    </row>
    <row r="275" spans="7:10" s="8" customFormat="1" ht="12">
      <c r="G275" s="15"/>
      <c r="H275" s="17"/>
      <c r="I275" s="16"/>
      <c r="J275" s="32"/>
    </row>
    <row r="276" spans="7:10" s="8" customFormat="1" ht="12">
      <c r="G276" s="15"/>
      <c r="H276" s="17"/>
      <c r="I276" s="16"/>
      <c r="J276" s="32"/>
    </row>
    <row r="277" spans="7:10" s="8" customFormat="1" ht="12">
      <c r="G277" s="15"/>
      <c r="H277" s="17"/>
      <c r="I277" s="16"/>
      <c r="J277" s="32"/>
    </row>
    <row r="278" spans="7:10" s="8" customFormat="1" ht="12">
      <c r="G278" s="15"/>
      <c r="H278" s="17"/>
      <c r="I278" s="16"/>
      <c r="J278" s="32"/>
    </row>
    <row r="279" spans="7:10" s="8" customFormat="1" ht="12">
      <c r="G279" s="15"/>
      <c r="H279" s="17"/>
      <c r="I279" s="16"/>
      <c r="J279" s="32"/>
    </row>
    <row r="280" spans="7:10" s="8" customFormat="1" ht="12">
      <c r="G280" s="15"/>
      <c r="H280" s="17"/>
      <c r="I280" s="16"/>
      <c r="J280" s="32"/>
    </row>
    <row r="281" spans="7:10" s="8" customFormat="1" ht="12">
      <c r="G281" s="15"/>
      <c r="H281" s="17"/>
      <c r="I281" s="16"/>
      <c r="J281" s="32"/>
    </row>
    <row r="282" spans="7:10" s="8" customFormat="1" ht="12">
      <c r="G282" s="15"/>
      <c r="H282" s="17"/>
      <c r="I282" s="16"/>
      <c r="J282" s="32"/>
    </row>
    <row r="283" spans="7:10" s="8" customFormat="1" ht="12">
      <c r="G283" s="15"/>
      <c r="H283" s="17"/>
      <c r="I283" s="16"/>
      <c r="J283" s="32"/>
    </row>
    <row r="284" spans="7:10" s="8" customFormat="1" ht="12">
      <c r="G284" s="15"/>
      <c r="H284" s="17"/>
      <c r="I284" s="16"/>
      <c r="J284" s="32"/>
    </row>
    <row r="285" spans="7:10" s="8" customFormat="1" ht="12">
      <c r="G285" s="15"/>
      <c r="H285" s="17"/>
      <c r="I285" s="16"/>
      <c r="J285" s="32"/>
    </row>
    <row r="286" spans="7:10" s="8" customFormat="1" ht="12">
      <c r="G286" s="15"/>
      <c r="H286" s="17"/>
      <c r="I286" s="16"/>
      <c r="J286" s="32"/>
    </row>
    <row r="287" spans="7:10" s="8" customFormat="1" ht="12">
      <c r="G287" s="15"/>
      <c r="H287" s="17"/>
      <c r="I287" s="16"/>
      <c r="J287" s="32"/>
    </row>
    <row r="288" spans="7:10" s="8" customFormat="1" ht="12">
      <c r="G288" s="15"/>
      <c r="H288" s="17"/>
      <c r="I288" s="16"/>
      <c r="J288" s="32"/>
    </row>
    <row r="289" spans="7:10" s="8" customFormat="1" ht="12">
      <c r="G289" s="15"/>
      <c r="H289" s="17"/>
      <c r="I289" s="16"/>
      <c r="J289" s="32"/>
    </row>
    <row r="290" spans="7:10" s="8" customFormat="1" ht="12">
      <c r="G290" s="15"/>
      <c r="H290" s="17"/>
      <c r="I290" s="16"/>
      <c r="J290" s="32"/>
    </row>
    <row r="291" spans="7:10" s="8" customFormat="1" ht="12">
      <c r="G291" s="15"/>
      <c r="H291" s="17"/>
      <c r="I291" s="16"/>
      <c r="J291" s="32"/>
    </row>
    <row r="292" spans="7:10" s="8" customFormat="1" ht="12">
      <c r="G292" s="15"/>
      <c r="H292" s="17"/>
      <c r="I292" s="16"/>
      <c r="J292" s="32"/>
    </row>
    <row r="293" spans="7:10" s="8" customFormat="1" ht="12">
      <c r="G293" s="15"/>
      <c r="H293" s="17"/>
      <c r="I293" s="16"/>
      <c r="J293" s="32"/>
    </row>
    <row r="294" spans="7:10" s="8" customFormat="1" ht="12">
      <c r="G294" s="15"/>
      <c r="H294" s="17"/>
      <c r="I294" s="16"/>
      <c r="J294" s="32"/>
    </row>
    <row r="295" spans="7:10" s="8" customFormat="1" ht="12">
      <c r="G295" s="15"/>
      <c r="H295" s="17"/>
      <c r="I295" s="16"/>
      <c r="J295" s="32"/>
    </row>
    <row r="296" spans="7:10" s="8" customFormat="1" ht="12">
      <c r="G296" s="15"/>
      <c r="H296" s="17"/>
      <c r="I296" s="16"/>
      <c r="J296" s="32"/>
    </row>
    <row r="297" spans="7:10" s="8" customFormat="1" ht="12">
      <c r="G297" s="15"/>
      <c r="H297" s="17"/>
      <c r="I297" s="16"/>
      <c r="J297" s="32"/>
    </row>
    <row r="298" spans="7:10" s="8" customFormat="1" ht="12">
      <c r="G298" s="15"/>
      <c r="H298" s="17"/>
      <c r="I298" s="16"/>
      <c r="J298" s="32"/>
    </row>
    <row r="299" spans="7:10" s="8" customFormat="1" ht="12">
      <c r="G299" s="15"/>
      <c r="H299" s="17"/>
      <c r="I299" s="16"/>
      <c r="J299" s="32"/>
    </row>
    <row r="300" spans="7:10" s="8" customFormat="1" ht="12">
      <c r="G300" s="15"/>
      <c r="H300" s="17"/>
      <c r="I300" s="16"/>
      <c r="J300" s="32"/>
    </row>
    <row r="301" spans="7:10" s="8" customFormat="1" ht="12">
      <c r="G301" s="15"/>
      <c r="H301" s="17"/>
      <c r="I301" s="16"/>
      <c r="J301" s="32"/>
    </row>
    <row r="302" spans="7:10" s="8" customFormat="1" ht="12">
      <c r="G302" s="15"/>
      <c r="H302" s="17"/>
      <c r="I302" s="16"/>
      <c r="J302" s="32"/>
    </row>
    <row r="303" spans="7:10" s="8" customFormat="1" ht="12">
      <c r="G303" s="15"/>
      <c r="H303" s="17"/>
      <c r="I303" s="16"/>
      <c r="J303" s="32"/>
    </row>
    <row r="304" spans="7:10" s="8" customFormat="1" ht="12">
      <c r="G304" s="15"/>
      <c r="H304" s="17"/>
      <c r="I304" s="16"/>
      <c r="J304" s="32"/>
    </row>
    <row r="305" spans="7:10" s="8" customFormat="1" ht="12">
      <c r="G305" s="15"/>
      <c r="H305" s="17"/>
      <c r="I305" s="16"/>
      <c r="J305" s="32"/>
    </row>
    <row r="306" spans="7:10" s="8" customFormat="1" ht="12">
      <c r="G306" s="15"/>
      <c r="H306" s="17"/>
      <c r="I306" s="16"/>
      <c r="J306" s="32"/>
    </row>
    <row r="307" spans="7:10" s="8" customFormat="1" ht="12">
      <c r="G307" s="15"/>
      <c r="H307" s="17"/>
      <c r="I307" s="16"/>
      <c r="J307" s="32"/>
    </row>
    <row r="308" spans="7:10" s="8" customFormat="1" ht="12">
      <c r="G308" s="15"/>
      <c r="H308" s="17"/>
      <c r="I308" s="16"/>
      <c r="J308" s="32"/>
    </row>
    <row r="309" spans="7:10" s="8" customFormat="1" ht="12">
      <c r="G309" s="15"/>
      <c r="H309" s="17"/>
      <c r="I309" s="16"/>
      <c r="J309" s="32"/>
    </row>
    <row r="310" spans="7:10" s="8" customFormat="1" ht="12">
      <c r="G310" s="15"/>
      <c r="H310" s="17"/>
      <c r="I310" s="16"/>
      <c r="J310" s="32"/>
    </row>
    <row r="311" spans="7:10" s="8" customFormat="1" ht="12">
      <c r="G311" s="15"/>
      <c r="H311" s="17"/>
      <c r="I311" s="16"/>
      <c r="J311" s="32"/>
    </row>
    <row r="312" spans="7:10" s="8" customFormat="1" ht="12">
      <c r="G312" s="15"/>
      <c r="H312" s="17"/>
      <c r="I312" s="16"/>
      <c r="J312" s="32"/>
    </row>
    <row r="313" spans="7:10" s="8" customFormat="1" ht="12">
      <c r="G313" s="15"/>
      <c r="H313" s="17"/>
      <c r="I313" s="16"/>
      <c r="J313" s="32"/>
    </row>
    <row r="314" spans="7:10" s="8" customFormat="1" ht="12">
      <c r="G314" s="15"/>
      <c r="H314" s="17"/>
      <c r="I314" s="16"/>
      <c r="J314" s="32"/>
    </row>
    <row r="315" spans="7:10" s="8" customFormat="1" ht="12">
      <c r="G315" s="15"/>
      <c r="H315" s="17"/>
      <c r="I315" s="16"/>
      <c r="J315" s="32"/>
    </row>
    <row r="316" spans="7:10" s="8" customFormat="1" ht="12">
      <c r="G316" s="15"/>
      <c r="H316" s="17"/>
      <c r="I316" s="16"/>
      <c r="J316" s="32"/>
    </row>
    <row r="317" spans="7:10" s="8" customFormat="1" ht="12">
      <c r="G317" s="15"/>
      <c r="H317" s="17"/>
      <c r="I317" s="16"/>
      <c r="J317" s="32"/>
    </row>
    <row r="318" spans="7:10" s="8" customFormat="1" ht="12">
      <c r="G318" s="15"/>
      <c r="H318" s="17"/>
      <c r="I318" s="16"/>
      <c r="J318" s="32"/>
    </row>
    <row r="319" spans="7:10" s="8" customFormat="1" ht="12">
      <c r="G319" s="15"/>
      <c r="H319" s="17"/>
      <c r="I319" s="16"/>
      <c r="J319" s="32"/>
    </row>
    <row r="320" spans="7:10" s="8" customFormat="1" ht="12">
      <c r="G320" s="15"/>
      <c r="H320" s="17"/>
      <c r="I320" s="16"/>
      <c r="J320" s="32"/>
    </row>
    <row r="321" spans="7:10" s="8" customFormat="1" ht="12">
      <c r="G321" s="15"/>
      <c r="H321" s="17"/>
      <c r="I321" s="16"/>
      <c r="J321" s="32"/>
    </row>
    <row r="322" spans="7:10" s="8" customFormat="1" ht="12">
      <c r="G322" s="15"/>
      <c r="H322" s="17"/>
      <c r="I322" s="16"/>
      <c r="J322" s="32"/>
    </row>
    <row r="323" spans="7:10" s="8" customFormat="1" ht="12">
      <c r="G323" s="15"/>
      <c r="H323" s="17"/>
      <c r="I323" s="16"/>
      <c r="J323" s="32"/>
    </row>
    <row r="324" spans="7:10" s="8" customFormat="1" ht="12">
      <c r="G324" s="15"/>
      <c r="H324" s="17"/>
      <c r="I324" s="16"/>
      <c r="J324" s="32"/>
    </row>
    <row r="325" spans="7:10" s="8" customFormat="1" ht="12">
      <c r="G325" s="15"/>
      <c r="H325" s="17"/>
      <c r="I325" s="16"/>
      <c r="J325" s="32"/>
    </row>
    <row r="326" spans="7:10" s="8" customFormat="1" ht="12">
      <c r="G326" s="15"/>
      <c r="H326" s="17"/>
      <c r="I326" s="16"/>
      <c r="J326" s="32"/>
    </row>
    <row r="327" spans="7:10" s="8" customFormat="1" ht="12">
      <c r="G327" s="15"/>
      <c r="H327" s="17"/>
      <c r="I327" s="16"/>
      <c r="J327" s="32"/>
    </row>
    <row r="328" spans="7:10" s="8" customFormat="1" ht="12">
      <c r="G328" s="15"/>
      <c r="H328" s="17"/>
      <c r="I328" s="16"/>
      <c r="J328" s="32"/>
    </row>
    <row r="329" spans="7:10" s="8" customFormat="1" ht="12">
      <c r="G329" s="15"/>
      <c r="H329" s="17"/>
      <c r="I329" s="16"/>
      <c r="J329" s="32"/>
    </row>
    <row r="330" spans="7:10" s="8" customFormat="1" ht="12">
      <c r="G330" s="15"/>
      <c r="H330" s="17"/>
      <c r="I330" s="16"/>
      <c r="J330" s="32"/>
    </row>
    <row r="331" spans="7:10" s="8" customFormat="1" ht="12">
      <c r="G331" s="15"/>
      <c r="H331" s="17"/>
      <c r="I331" s="16"/>
      <c r="J331" s="32"/>
    </row>
    <row r="332" spans="7:10" s="8" customFormat="1" ht="12">
      <c r="G332" s="15"/>
      <c r="H332" s="17"/>
      <c r="I332" s="16"/>
      <c r="J332" s="32"/>
    </row>
    <row r="333" spans="7:10" s="8" customFormat="1" ht="12">
      <c r="G333" s="15"/>
      <c r="H333" s="17"/>
      <c r="I333" s="16"/>
      <c r="J333" s="32"/>
    </row>
    <row r="334" spans="7:10" s="8" customFormat="1" ht="12">
      <c r="G334" s="15"/>
      <c r="H334" s="17"/>
      <c r="I334" s="16"/>
      <c r="J334" s="32"/>
    </row>
    <row r="335" spans="7:10" s="8" customFormat="1" ht="12">
      <c r="G335" s="15"/>
      <c r="H335" s="17"/>
      <c r="I335" s="16"/>
      <c r="J335" s="32"/>
    </row>
    <row r="336" spans="7:10" s="8" customFormat="1" ht="12">
      <c r="G336" s="15"/>
      <c r="H336" s="17"/>
      <c r="I336" s="16"/>
      <c r="J336" s="32"/>
    </row>
    <row r="337" spans="7:10" s="8" customFormat="1" ht="12">
      <c r="G337" s="15"/>
      <c r="H337" s="17"/>
      <c r="I337" s="16"/>
      <c r="J337" s="32"/>
    </row>
    <row r="338" spans="7:10" s="8" customFormat="1" ht="12">
      <c r="G338" s="15"/>
      <c r="H338" s="17"/>
      <c r="I338" s="16"/>
      <c r="J338" s="32"/>
    </row>
    <row r="339" spans="7:10" s="8" customFormat="1" ht="12">
      <c r="G339" s="15"/>
      <c r="H339" s="17"/>
      <c r="I339" s="16"/>
      <c r="J339" s="32"/>
    </row>
    <row r="340" spans="7:10" s="8" customFormat="1" ht="12">
      <c r="G340" s="15"/>
      <c r="H340" s="17"/>
      <c r="I340" s="16"/>
      <c r="J340" s="32"/>
    </row>
    <row r="341" spans="7:10" s="8" customFormat="1" ht="12">
      <c r="G341" s="15"/>
      <c r="H341" s="17"/>
      <c r="I341" s="16"/>
      <c r="J341" s="32"/>
    </row>
    <row r="342" spans="7:10" s="8" customFormat="1" ht="12">
      <c r="G342" s="15"/>
      <c r="H342" s="17"/>
      <c r="I342" s="16"/>
      <c r="J342" s="32"/>
    </row>
    <row r="343" spans="7:10" s="8" customFormat="1" ht="12">
      <c r="G343" s="15"/>
      <c r="H343" s="17"/>
      <c r="I343" s="16"/>
      <c r="J343" s="32"/>
    </row>
    <row r="344" spans="7:10" s="8" customFormat="1" ht="12">
      <c r="G344" s="15"/>
      <c r="H344" s="17"/>
      <c r="I344" s="16"/>
      <c r="J344" s="32"/>
    </row>
    <row r="345" spans="7:10" s="8" customFormat="1" ht="12">
      <c r="G345" s="15"/>
      <c r="H345" s="17"/>
      <c r="I345" s="16"/>
      <c r="J345" s="32"/>
    </row>
    <row r="346" spans="7:10" s="8" customFormat="1" ht="12">
      <c r="G346" s="15"/>
      <c r="H346" s="17"/>
      <c r="I346" s="16"/>
      <c r="J346" s="32"/>
    </row>
    <row r="347" spans="7:10" s="8" customFormat="1" ht="12">
      <c r="G347" s="15"/>
      <c r="H347" s="17"/>
      <c r="I347" s="16"/>
      <c r="J347" s="32"/>
    </row>
    <row r="348" spans="7:10" s="8" customFormat="1" ht="12">
      <c r="G348" s="15"/>
      <c r="H348" s="17"/>
      <c r="I348" s="16"/>
      <c r="J348" s="32"/>
    </row>
    <row r="349" spans="7:10" s="8" customFormat="1" ht="12">
      <c r="G349" s="15"/>
      <c r="H349" s="17"/>
      <c r="I349" s="16"/>
      <c r="J349" s="32"/>
    </row>
    <row r="350" spans="7:10" s="8" customFormat="1" ht="12">
      <c r="G350" s="15"/>
      <c r="H350" s="17"/>
      <c r="I350" s="16"/>
      <c r="J350" s="32"/>
    </row>
    <row r="351" spans="7:10" s="8" customFormat="1" ht="12">
      <c r="G351" s="15"/>
      <c r="H351" s="17"/>
      <c r="I351" s="16"/>
      <c r="J351" s="32"/>
    </row>
    <row r="352" spans="7:10" s="8" customFormat="1" ht="12">
      <c r="G352" s="15"/>
      <c r="H352" s="17"/>
      <c r="I352" s="16"/>
      <c r="J352" s="32"/>
    </row>
    <row r="353" spans="7:10" s="8" customFormat="1" ht="12">
      <c r="G353" s="15"/>
      <c r="H353" s="17"/>
      <c r="I353" s="16"/>
      <c r="J353" s="32"/>
    </row>
    <row r="354" spans="7:10" s="8" customFormat="1" ht="12">
      <c r="G354" s="15"/>
      <c r="H354" s="17"/>
      <c r="I354" s="16"/>
      <c r="J354" s="32"/>
    </row>
    <row r="355" spans="7:10" s="8" customFormat="1" ht="12">
      <c r="G355" s="15"/>
      <c r="H355" s="17"/>
      <c r="I355" s="16"/>
      <c r="J355" s="32"/>
    </row>
    <row r="356" spans="7:10" s="8" customFormat="1" ht="12">
      <c r="G356" s="15"/>
      <c r="H356" s="17"/>
      <c r="I356" s="16"/>
      <c r="J356" s="32"/>
    </row>
    <row r="357" spans="7:10" s="8" customFormat="1" ht="12">
      <c r="G357" s="15"/>
      <c r="H357" s="17"/>
      <c r="I357" s="16"/>
      <c r="J357" s="32"/>
    </row>
    <row r="358" spans="7:10" s="8" customFormat="1" ht="12">
      <c r="G358" s="15"/>
      <c r="H358" s="17"/>
      <c r="I358" s="16"/>
      <c r="J358" s="32"/>
    </row>
    <row r="359" spans="7:10" s="8" customFormat="1" ht="12">
      <c r="G359" s="15"/>
      <c r="H359" s="17"/>
      <c r="I359" s="16"/>
      <c r="J359" s="32"/>
    </row>
    <row r="360" spans="7:10" s="8" customFormat="1" ht="12">
      <c r="G360" s="15"/>
      <c r="H360" s="17"/>
      <c r="I360" s="16"/>
      <c r="J360" s="32"/>
    </row>
    <row r="361" spans="7:10" s="8" customFormat="1" ht="12">
      <c r="G361" s="15"/>
      <c r="H361" s="17"/>
      <c r="I361" s="16"/>
      <c r="J361" s="32"/>
    </row>
    <row r="362" spans="7:10" s="8" customFormat="1" ht="12">
      <c r="G362" s="15"/>
      <c r="H362" s="17"/>
      <c r="I362" s="16"/>
      <c r="J362" s="32"/>
    </row>
    <row r="363" spans="7:10" s="8" customFormat="1" ht="12">
      <c r="G363" s="15"/>
      <c r="H363" s="17"/>
      <c r="I363" s="16"/>
      <c r="J363" s="32"/>
    </row>
    <row r="364" spans="7:10" s="8" customFormat="1" ht="12">
      <c r="G364" s="15"/>
      <c r="H364" s="17"/>
      <c r="I364" s="16"/>
      <c r="J364" s="32"/>
    </row>
    <row r="365" spans="7:10" s="8" customFormat="1" ht="12">
      <c r="G365" s="15"/>
      <c r="H365" s="17"/>
      <c r="I365" s="16"/>
      <c r="J365" s="32"/>
    </row>
    <row r="366" spans="7:10" s="8" customFormat="1" ht="12">
      <c r="G366" s="15"/>
      <c r="H366" s="17"/>
      <c r="I366" s="16"/>
      <c r="J366" s="32"/>
    </row>
    <row r="367" spans="7:10" s="8" customFormat="1" ht="12">
      <c r="G367" s="15"/>
      <c r="H367" s="17"/>
      <c r="I367" s="16"/>
      <c r="J367" s="32"/>
    </row>
    <row r="368" spans="7:10" s="8" customFormat="1" ht="12">
      <c r="G368" s="15"/>
      <c r="H368" s="17"/>
      <c r="I368" s="16"/>
      <c r="J368" s="32"/>
    </row>
    <row r="369" spans="7:10" s="8" customFormat="1" ht="12">
      <c r="G369" s="15"/>
      <c r="H369" s="17"/>
      <c r="I369" s="16"/>
      <c r="J369" s="32"/>
    </row>
    <row r="370" spans="7:10" s="8" customFormat="1" ht="12">
      <c r="G370" s="15"/>
      <c r="H370" s="17"/>
      <c r="I370" s="16"/>
      <c r="J370" s="32"/>
    </row>
    <row r="371" spans="7:10" s="8" customFormat="1" ht="12">
      <c r="G371" s="15"/>
      <c r="H371" s="17"/>
      <c r="I371" s="16"/>
      <c r="J371" s="32"/>
    </row>
    <row r="372" spans="7:10" s="8" customFormat="1" ht="12">
      <c r="G372" s="15"/>
      <c r="H372" s="17"/>
      <c r="I372" s="16"/>
      <c r="J372" s="32"/>
    </row>
    <row r="373" spans="7:10" s="8" customFormat="1" ht="12">
      <c r="G373" s="15"/>
      <c r="H373" s="17"/>
      <c r="I373" s="16"/>
      <c r="J373" s="32"/>
    </row>
    <row r="374" spans="7:10" s="8" customFormat="1" ht="12">
      <c r="G374" s="15"/>
      <c r="H374" s="17"/>
      <c r="I374" s="16"/>
      <c r="J374" s="32"/>
    </row>
    <row r="375" spans="7:10" s="8" customFormat="1" ht="12">
      <c r="G375" s="15"/>
      <c r="H375" s="17"/>
      <c r="I375" s="16"/>
      <c r="J375" s="32"/>
    </row>
    <row r="376" spans="7:10" s="8" customFormat="1" ht="12">
      <c r="G376" s="15"/>
      <c r="H376" s="17"/>
      <c r="I376" s="16"/>
      <c r="J376" s="32"/>
    </row>
    <row r="377" spans="7:10" s="8" customFormat="1" ht="12">
      <c r="G377" s="15"/>
      <c r="H377" s="17"/>
      <c r="I377" s="16"/>
      <c r="J377" s="32"/>
    </row>
    <row r="378" spans="7:10" s="8" customFormat="1" ht="12">
      <c r="G378" s="15"/>
      <c r="H378" s="17"/>
      <c r="I378" s="16"/>
      <c r="J378" s="32"/>
    </row>
    <row r="379" spans="7:10" s="8" customFormat="1" ht="12">
      <c r="G379" s="15"/>
      <c r="H379" s="17"/>
      <c r="I379" s="16"/>
      <c r="J379" s="32"/>
    </row>
    <row r="380" spans="7:10" s="8" customFormat="1" ht="12">
      <c r="G380" s="15"/>
      <c r="H380" s="17"/>
      <c r="I380" s="16"/>
      <c r="J380" s="32"/>
    </row>
    <row r="381" spans="7:10" s="8" customFormat="1" ht="12">
      <c r="G381" s="15"/>
      <c r="H381" s="17"/>
      <c r="I381" s="16"/>
      <c r="J381" s="32"/>
    </row>
    <row r="382" spans="7:10" s="8" customFormat="1" ht="12">
      <c r="G382" s="15"/>
      <c r="H382" s="17"/>
      <c r="I382" s="16"/>
      <c r="J382" s="32"/>
    </row>
    <row r="383" spans="7:10" s="8" customFormat="1" ht="12">
      <c r="G383" s="15"/>
      <c r="H383" s="17"/>
      <c r="I383" s="16"/>
      <c r="J383" s="32"/>
    </row>
    <row r="384" spans="7:10" s="8" customFormat="1" ht="12">
      <c r="G384" s="15"/>
      <c r="H384" s="17"/>
      <c r="I384" s="16"/>
      <c r="J384" s="32"/>
    </row>
    <row r="385" spans="7:10" s="8" customFormat="1" ht="12">
      <c r="G385" s="15"/>
      <c r="H385" s="17"/>
      <c r="I385" s="16"/>
      <c r="J385" s="32"/>
    </row>
    <row r="386" spans="7:10" s="8" customFormat="1" ht="12">
      <c r="G386" s="15"/>
      <c r="H386" s="17"/>
      <c r="I386" s="16"/>
      <c r="J386" s="32"/>
    </row>
    <row r="387" spans="7:10" s="8" customFormat="1" ht="12">
      <c r="G387" s="15"/>
      <c r="H387" s="17"/>
      <c r="I387" s="16"/>
      <c r="J387" s="32"/>
    </row>
    <row r="388" spans="7:10" s="8" customFormat="1" ht="12">
      <c r="G388" s="15"/>
      <c r="H388" s="17"/>
      <c r="I388" s="16"/>
      <c r="J388" s="32"/>
    </row>
    <row r="389" spans="7:10" s="8" customFormat="1" ht="12">
      <c r="G389" s="15"/>
      <c r="H389" s="17"/>
      <c r="I389" s="16"/>
      <c r="J389" s="32"/>
    </row>
    <row r="390" spans="7:10" s="8" customFormat="1" ht="12">
      <c r="G390" s="15"/>
      <c r="H390" s="17"/>
      <c r="I390" s="16"/>
      <c r="J390" s="32"/>
    </row>
    <row r="391" spans="7:10" s="8" customFormat="1" ht="12">
      <c r="G391" s="15"/>
      <c r="H391" s="17"/>
      <c r="I391" s="16"/>
      <c r="J391" s="32"/>
    </row>
    <row r="392" spans="7:10" s="8" customFormat="1" ht="12">
      <c r="G392" s="15"/>
      <c r="H392" s="17"/>
      <c r="I392" s="16"/>
      <c r="J392" s="32"/>
    </row>
    <row r="393" spans="7:10" s="8" customFormat="1" ht="12">
      <c r="G393" s="15"/>
      <c r="H393" s="17"/>
      <c r="I393" s="16"/>
      <c r="J393" s="32"/>
    </row>
    <row r="394" spans="7:10" s="8" customFormat="1" ht="12">
      <c r="G394" s="15"/>
      <c r="H394" s="17"/>
      <c r="I394" s="16"/>
      <c r="J394" s="32"/>
    </row>
    <row r="395" spans="7:10" s="8" customFormat="1" ht="12">
      <c r="G395" s="15"/>
      <c r="H395" s="17"/>
      <c r="I395" s="16"/>
      <c r="J395" s="32"/>
    </row>
    <row r="396" spans="7:10" s="8" customFormat="1" ht="12">
      <c r="G396" s="15"/>
      <c r="H396" s="17"/>
      <c r="I396" s="16"/>
      <c r="J396" s="32"/>
    </row>
    <row r="397" spans="7:10" s="8" customFormat="1" ht="12">
      <c r="G397" s="15"/>
      <c r="H397" s="17"/>
      <c r="I397" s="16"/>
      <c r="J397" s="32"/>
    </row>
    <row r="398" spans="7:10" s="8" customFormat="1" ht="12">
      <c r="G398" s="15"/>
      <c r="H398" s="17"/>
      <c r="I398" s="16"/>
      <c r="J398" s="32"/>
    </row>
    <row r="399" spans="7:10" s="8" customFormat="1" ht="12">
      <c r="G399" s="15"/>
      <c r="H399" s="17"/>
      <c r="I399" s="16"/>
      <c r="J399" s="32"/>
    </row>
    <row r="400" spans="7:10" s="8" customFormat="1" ht="12">
      <c r="G400" s="15"/>
      <c r="H400" s="17"/>
      <c r="I400" s="16"/>
      <c r="J400" s="32"/>
    </row>
    <row r="401" spans="7:10" s="8" customFormat="1" ht="12">
      <c r="G401" s="15"/>
      <c r="H401" s="17"/>
      <c r="I401" s="16"/>
      <c r="J401" s="32"/>
    </row>
    <row r="402" spans="7:10" s="8" customFormat="1" ht="12">
      <c r="G402" s="15"/>
      <c r="H402" s="17"/>
      <c r="I402" s="16"/>
      <c r="J402" s="32"/>
    </row>
    <row r="403" spans="7:10" s="8" customFormat="1" ht="12">
      <c r="G403" s="15"/>
      <c r="H403" s="17"/>
      <c r="I403" s="16"/>
      <c r="J403" s="32"/>
    </row>
    <row r="404" spans="7:10" s="8" customFormat="1" ht="12">
      <c r="G404" s="15"/>
      <c r="H404" s="17"/>
      <c r="I404" s="16"/>
      <c r="J404" s="32"/>
    </row>
    <row r="405" spans="7:10" s="8" customFormat="1" ht="12">
      <c r="G405" s="15"/>
      <c r="H405" s="17"/>
      <c r="I405" s="16"/>
      <c r="J405" s="32"/>
    </row>
    <row r="406" spans="7:10" s="8" customFormat="1" ht="12">
      <c r="G406" s="15"/>
      <c r="H406" s="17"/>
      <c r="I406" s="16"/>
      <c r="J406" s="32"/>
    </row>
    <row r="407" spans="7:10" s="8" customFormat="1" ht="12">
      <c r="G407" s="15"/>
      <c r="H407" s="17"/>
      <c r="I407" s="16"/>
      <c r="J407" s="32"/>
    </row>
    <row r="408" spans="7:10" s="8" customFormat="1" ht="12">
      <c r="G408" s="15"/>
      <c r="H408" s="17"/>
      <c r="I408" s="16"/>
      <c r="J408" s="32"/>
    </row>
    <row r="409" spans="7:10" s="8" customFormat="1" ht="12">
      <c r="G409" s="15"/>
      <c r="H409" s="17"/>
      <c r="I409" s="16"/>
      <c r="J409" s="32"/>
    </row>
    <row r="410" spans="7:10" s="8" customFormat="1" ht="12">
      <c r="G410" s="15"/>
      <c r="H410" s="17"/>
      <c r="I410" s="16"/>
      <c r="J410" s="32"/>
    </row>
    <row r="411" spans="7:10" s="8" customFormat="1" ht="12">
      <c r="G411" s="15"/>
      <c r="H411" s="17"/>
      <c r="I411" s="16"/>
      <c r="J411" s="32"/>
    </row>
    <row r="412" spans="7:10" s="8" customFormat="1" ht="12">
      <c r="G412" s="15"/>
      <c r="H412" s="17"/>
      <c r="I412" s="16"/>
      <c r="J412" s="32"/>
    </row>
    <row r="413" spans="7:10" s="8" customFormat="1" ht="12">
      <c r="G413" s="15"/>
      <c r="H413" s="17"/>
      <c r="I413" s="16"/>
      <c r="J413" s="32"/>
    </row>
    <row r="414" spans="7:10" s="8" customFormat="1" ht="12">
      <c r="G414" s="15"/>
      <c r="H414" s="17"/>
      <c r="I414" s="16"/>
      <c r="J414" s="32"/>
    </row>
    <row r="415" spans="7:10" s="8" customFormat="1" ht="12">
      <c r="G415" s="15"/>
      <c r="H415" s="17"/>
      <c r="I415" s="16"/>
      <c r="J415" s="32"/>
    </row>
    <row r="416" spans="7:10" s="8" customFormat="1" ht="12">
      <c r="G416" s="15"/>
      <c r="H416" s="17"/>
      <c r="I416" s="16"/>
      <c r="J416" s="32"/>
    </row>
    <row r="417" spans="7:10" s="8" customFormat="1" ht="12">
      <c r="G417" s="15"/>
      <c r="H417" s="17"/>
      <c r="I417" s="16"/>
      <c r="J417" s="32"/>
    </row>
    <row r="418" spans="7:10" s="8" customFormat="1" ht="12">
      <c r="G418" s="15"/>
      <c r="H418" s="17"/>
      <c r="I418" s="16"/>
      <c r="J418" s="32"/>
    </row>
    <row r="419" spans="7:10" s="8" customFormat="1" ht="12">
      <c r="G419" s="15"/>
      <c r="H419" s="17"/>
      <c r="I419" s="16"/>
      <c r="J419" s="32"/>
    </row>
    <row r="420" spans="7:10" s="8" customFormat="1" ht="12">
      <c r="G420" s="15"/>
      <c r="H420" s="17"/>
      <c r="I420" s="16"/>
      <c r="J420" s="32"/>
    </row>
    <row r="421" spans="7:10" s="8" customFormat="1" ht="12">
      <c r="G421" s="15"/>
      <c r="H421" s="17"/>
      <c r="I421" s="16"/>
      <c r="J421" s="32"/>
    </row>
    <row r="422" spans="7:10" s="8" customFormat="1" ht="12">
      <c r="G422" s="15"/>
      <c r="H422" s="17"/>
      <c r="I422" s="16"/>
      <c r="J422" s="32"/>
    </row>
    <row r="423" spans="7:10" s="8" customFormat="1" ht="12">
      <c r="G423" s="15"/>
      <c r="H423" s="17"/>
      <c r="I423" s="16"/>
      <c r="J423" s="32"/>
    </row>
    <row r="424" spans="7:10" s="8" customFormat="1" ht="12">
      <c r="G424" s="15"/>
      <c r="H424" s="17"/>
      <c r="I424" s="16"/>
      <c r="J424" s="32"/>
    </row>
    <row r="425" spans="7:10" s="8" customFormat="1" ht="12">
      <c r="G425" s="15"/>
      <c r="H425" s="17"/>
      <c r="I425" s="16"/>
      <c r="J425" s="32"/>
    </row>
    <row r="426" spans="7:10" s="8" customFormat="1" ht="12">
      <c r="G426" s="15"/>
      <c r="H426" s="17"/>
      <c r="I426" s="16"/>
      <c r="J426" s="32"/>
    </row>
    <row r="427" spans="7:10" s="8" customFormat="1" ht="12">
      <c r="G427" s="15"/>
      <c r="H427" s="17"/>
      <c r="I427" s="16"/>
      <c r="J427" s="32"/>
    </row>
    <row r="428" spans="7:10" s="8" customFormat="1" ht="12">
      <c r="G428" s="15"/>
      <c r="H428" s="17"/>
      <c r="I428" s="16"/>
      <c r="J428" s="32"/>
    </row>
    <row r="429" spans="7:10" s="8" customFormat="1" ht="12">
      <c r="G429" s="15"/>
      <c r="H429" s="17"/>
      <c r="I429" s="16"/>
      <c r="J429" s="32"/>
    </row>
    <row r="430" spans="7:10" s="8" customFormat="1" ht="12">
      <c r="G430" s="15"/>
      <c r="H430" s="17"/>
      <c r="I430" s="16"/>
      <c r="J430" s="32"/>
    </row>
  </sheetData>
  <printOptions/>
  <pageMargins left="1" right="0.5" top="1" bottom="0.75" header="0.5" footer="0.5"/>
  <pageSetup fitToHeight="1" fitToWidth="1" horizontalDpi="600" verticalDpi="600" orientation="portrait" paperSize="9" scale="94" r:id="rId1"/>
  <headerFooter alignWithMargins="0">
    <oddFooter>&amp;C&amp;9Page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amcorp</dc:creator>
  <cp:keywords/>
  <dc:description/>
  <cp:lastModifiedBy>Tina Pernites-Lao</cp:lastModifiedBy>
  <cp:lastPrinted>2004-10-26T02:04:01Z</cp:lastPrinted>
  <dcterms:created xsi:type="dcterms:W3CDTF">2002-10-15T09:20:43Z</dcterms:created>
  <dcterms:modified xsi:type="dcterms:W3CDTF">2004-11-26T01:56:43Z</dcterms:modified>
  <cp:category/>
  <cp:version/>
  <cp:contentType/>
  <cp:contentStatus/>
</cp:coreProperties>
</file>